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eps\Desktop\"/>
    </mc:Choice>
  </mc:AlternateContent>
  <xr:revisionPtr revIDLastSave="0" documentId="13_ncr:1_{5B0E295D-D281-4190-B366-C822BF40BE60}" xr6:coauthVersionLast="47" xr6:coauthVersionMax="47" xr10:uidLastSave="{00000000-0000-0000-0000-000000000000}"/>
  <bookViews>
    <workbookView xWindow="-110" yWindow="-110" windowWidth="19420" windowHeight="10420" tabRatio="812" xr2:uid="{00000000-000D-0000-FFFF-FFFF00000000}"/>
  </bookViews>
  <sheets>
    <sheet name="PP A" sheetId="17" r:id="rId1"/>
    <sheet name="PP B" sheetId="18" r:id="rId2"/>
    <sheet name="PP OPT" sheetId="45" r:id="rId3"/>
    <sheet name="POCKET" sheetId="19" r:id="rId4"/>
    <sheet name="CARRY" sheetId="20" r:id="rId5"/>
    <sheet name="CARRY OPT" sheetId="44" r:id="rId6"/>
    <sheet name="SP A" sheetId="22" r:id="rId7"/>
    <sheet name="SP B" sheetId="23" r:id="rId8"/>
    <sheet name="SP OPT" sheetId="46" r:id="rId9"/>
    <sheet name="CLASSIC" sheetId="43" r:id="rId10"/>
    <sheet name="NPA MAGNUM" sheetId="32" r:id="rId11"/>
    <sheet name="STD Semi" sheetId="36" r:id="rId12"/>
    <sheet name="600 Match" sheetId="37" r:id="rId13"/>
    <sheet name="1500 Match" sheetId="39" r:id="rId14"/>
  </sheets>
  <definedNames>
    <definedName name="_xlnm._FilterDatabase" localSheetId="12" hidden="1">'600 Match'!$C$1:$C$47</definedName>
    <definedName name="_xlnm._FilterDatabase" localSheetId="4" hidden="1">CARRY!$C$1:$C$57</definedName>
    <definedName name="_xlnm._FilterDatabase" localSheetId="9" hidden="1">CLASSIC!$C$1:$C$18</definedName>
    <definedName name="_xlnm._FilterDatabase" localSheetId="3" hidden="1">POCKET!$C$1:$C$52</definedName>
    <definedName name="_xlnm._FilterDatabase" localSheetId="0" hidden="1">'PP A'!$C$1:$C$49</definedName>
    <definedName name="_xlnm._FilterDatabase" localSheetId="1" hidden="1">'PP B'!$C$1:$C$41</definedName>
    <definedName name="_xlnm._FilterDatabase" localSheetId="2" hidden="1">'PP OPT'!$C$1:$C$12</definedName>
    <definedName name="_xlnm._FilterDatabase" localSheetId="6" hidden="1">'SP A'!$C$1:$C$42</definedName>
    <definedName name="_xlnm._FilterDatabase" localSheetId="7" hidden="1">'SP B'!$C$1:$C$42</definedName>
    <definedName name="_xlnm._FilterDatabase" localSheetId="8" hidden="1">'SP OPT'!$C$1:$C$13</definedName>
    <definedName name="_xlnm._FilterDatabase" localSheetId="11" hidden="1">'STD Semi'!$C$1:$C$37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23" l="1"/>
  <c r="L24" i="23"/>
  <c r="N42" i="17"/>
  <c r="L41" i="37"/>
  <c r="L35" i="37"/>
  <c r="K19" i="37"/>
  <c r="L19" i="37"/>
  <c r="L39" i="37"/>
  <c r="M44" i="17"/>
  <c r="N44" i="17"/>
  <c r="N52" i="20"/>
  <c r="N7" i="20"/>
  <c r="N8" i="20"/>
  <c r="N27" i="20"/>
  <c r="L4" i="43"/>
  <c r="M4" i="43"/>
  <c r="M48" i="19"/>
  <c r="N48" i="19"/>
  <c r="N5" i="19"/>
  <c r="N35" i="19"/>
  <c r="N31" i="19"/>
  <c r="M19" i="17"/>
  <c r="N19" i="17"/>
  <c r="M20" i="17"/>
  <c r="N20" i="17"/>
  <c r="N10" i="18"/>
  <c r="K23" i="36"/>
  <c r="L23" i="36"/>
  <c r="K28" i="36"/>
  <c r="L28" i="36"/>
  <c r="L27" i="36"/>
  <c r="K27" i="36"/>
  <c r="K32" i="37"/>
  <c r="L32" i="37"/>
  <c r="K28" i="37"/>
  <c r="L28" i="37"/>
  <c r="L4" i="37"/>
  <c r="K4" i="37"/>
  <c r="K30" i="37"/>
  <c r="L30" i="37"/>
  <c r="N32" i="19"/>
  <c r="N14" i="19"/>
  <c r="N30" i="19"/>
  <c r="L34" i="23"/>
  <c r="M38" i="18"/>
  <c r="N38" i="18"/>
  <c r="N14" i="18"/>
  <c r="M7" i="45"/>
  <c r="N7" i="45"/>
  <c r="M45" i="17"/>
  <c r="N45" i="17"/>
  <c r="M46" i="17"/>
  <c r="N46" i="17"/>
  <c r="N19" i="18"/>
  <c r="M29" i="18"/>
  <c r="N29" i="18"/>
  <c r="N3" i="17"/>
  <c r="N4" i="17"/>
  <c r="N5" i="17"/>
  <c r="N7" i="17"/>
  <c r="N8" i="17"/>
  <c r="N10" i="17"/>
  <c r="N9" i="17"/>
  <c r="N11" i="17"/>
  <c r="N12" i="17"/>
  <c r="N13" i="17"/>
  <c r="K32" i="22"/>
  <c r="L32" i="22"/>
  <c r="L4" i="46"/>
  <c r="K4" i="46"/>
  <c r="K6" i="46"/>
  <c r="L6" i="46"/>
  <c r="K17" i="23"/>
  <c r="L17" i="23"/>
  <c r="L4" i="23"/>
  <c r="L6" i="23"/>
  <c r="N34" i="19"/>
  <c r="N29" i="19"/>
  <c r="N5" i="20"/>
  <c r="N6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4" i="20"/>
  <c r="N23" i="20"/>
  <c r="N25" i="20"/>
  <c r="N26" i="20"/>
  <c r="N28" i="20"/>
  <c r="N29" i="20"/>
  <c r="N32" i="20"/>
  <c r="N30" i="20"/>
  <c r="N31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7" i="20"/>
  <c r="N54" i="20"/>
  <c r="N48" i="20"/>
  <c r="N49" i="20"/>
  <c r="N50" i="20"/>
  <c r="N51" i="20"/>
  <c r="N46" i="20"/>
  <c r="N55" i="20"/>
  <c r="N53" i="20"/>
  <c r="L38" i="23"/>
  <c r="K16" i="37"/>
  <c r="L16" i="37"/>
  <c r="L44" i="37"/>
  <c r="M46" i="20"/>
  <c r="M55" i="20"/>
  <c r="M24" i="20"/>
  <c r="N6" i="45"/>
  <c r="M6" i="45"/>
  <c r="N32" i="18"/>
  <c r="M32" i="18"/>
  <c r="N41" i="18"/>
  <c r="M41" i="18"/>
  <c r="M43" i="17"/>
  <c r="N43" i="17"/>
  <c r="M17" i="17"/>
  <c r="N17" i="17"/>
  <c r="M10" i="44"/>
  <c r="N10" i="44"/>
  <c r="M8" i="44"/>
  <c r="N8" i="44"/>
  <c r="N6" i="44"/>
  <c r="M6" i="44"/>
  <c r="M5" i="44"/>
  <c r="N5" i="44"/>
  <c r="M46" i="19"/>
  <c r="N46" i="19"/>
  <c r="M22" i="19"/>
  <c r="N22" i="19"/>
  <c r="N23" i="19"/>
  <c r="L36" i="23"/>
  <c r="L37" i="23"/>
  <c r="L35" i="23"/>
  <c r="N9" i="18"/>
  <c r="N11" i="18"/>
  <c r="N12" i="18"/>
  <c r="N13" i="18"/>
  <c r="N15" i="18"/>
  <c r="N16" i="18"/>
  <c r="N17" i="18"/>
  <c r="N18" i="18"/>
  <c r="N20" i="18"/>
  <c r="N21" i="18"/>
  <c r="M30" i="18"/>
  <c r="N30" i="18"/>
  <c r="M45" i="20"/>
  <c r="M21" i="20"/>
  <c r="M22" i="20"/>
  <c r="M23" i="20"/>
  <c r="M25" i="20"/>
  <c r="M26" i="20"/>
  <c r="M28" i="20"/>
  <c r="M54" i="20"/>
  <c r="N9" i="44"/>
  <c r="M9" i="44"/>
  <c r="L28" i="22"/>
  <c r="K28" i="22"/>
  <c r="N39" i="19"/>
  <c r="N47" i="19"/>
  <c r="M39" i="19"/>
  <c r="N43" i="19"/>
  <c r="L29" i="23"/>
  <c r="K10" i="46"/>
  <c r="L10" i="46"/>
  <c r="L20" i="23"/>
  <c r="K11" i="22"/>
  <c r="L11" i="22"/>
  <c r="L13" i="22"/>
  <c r="K13" i="22"/>
  <c r="N40" i="17"/>
  <c r="N41" i="17"/>
  <c r="N31" i="17"/>
  <c r="L7" i="39"/>
  <c r="L6" i="39"/>
  <c r="N7" i="18"/>
  <c r="M42" i="19"/>
  <c r="N42" i="19"/>
  <c r="L7" i="37"/>
  <c r="K7" i="37"/>
  <c r="K8" i="37"/>
  <c r="K9" i="37"/>
  <c r="K17" i="37"/>
  <c r="K13" i="37"/>
  <c r="K15" i="37"/>
  <c r="K10" i="37"/>
  <c r="K11" i="37"/>
  <c r="K12" i="37"/>
  <c r="L13" i="37"/>
  <c r="L15" i="37"/>
  <c r="K22" i="37"/>
  <c r="L22" i="37"/>
  <c r="K18" i="37"/>
  <c r="L18" i="37"/>
  <c r="L37" i="37"/>
  <c r="L38" i="37"/>
  <c r="L36" i="37"/>
  <c r="L40" i="37"/>
  <c r="L42" i="37"/>
  <c r="L43" i="37"/>
  <c r="L27" i="37"/>
  <c r="L29" i="37"/>
  <c r="L16" i="36"/>
  <c r="K16" i="36"/>
  <c r="L4" i="36"/>
  <c r="K4" i="36"/>
  <c r="K19" i="36"/>
  <c r="L19" i="36"/>
  <c r="K30" i="36"/>
  <c r="L30" i="36"/>
  <c r="K13" i="36"/>
  <c r="L13" i="36"/>
  <c r="M11" i="45"/>
  <c r="N11" i="45"/>
  <c r="L5" i="23"/>
  <c r="L7" i="23"/>
  <c r="K30" i="23"/>
  <c r="L30" i="23"/>
  <c r="K21" i="23"/>
  <c r="L21" i="23"/>
  <c r="L11" i="46"/>
  <c r="K11" i="46"/>
  <c r="K19" i="22"/>
  <c r="L19" i="22"/>
  <c r="K39" i="22"/>
  <c r="L39" i="22"/>
  <c r="M35" i="18"/>
  <c r="N35" i="18"/>
  <c r="M40" i="18"/>
  <c r="N40" i="18"/>
  <c r="M12" i="20"/>
  <c r="N28" i="17"/>
  <c r="M21" i="17"/>
  <c r="N21" i="17"/>
  <c r="N47" i="17"/>
  <c r="M11" i="17"/>
  <c r="N36" i="19"/>
  <c r="N37" i="19"/>
  <c r="N38" i="19"/>
  <c r="N40" i="19"/>
  <c r="N41" i="19"/>
  <c r="N44" i="19"/>
  <c r="N45" i="19"/>
  <c r="N49" i="19"/>
  <c r="N50" i="19"/>
  <c r="N4" i="18"/>
  <c r="N5" i="18"/>
  <c r="N6" i="18"/>
  <c r="N8" i="18"/>
  <c r="N8" i="19"/>
  <c r="M15" i="17"/>
  <c r="N15" i="17"/>
  <c r="K28" i="23"/>
  <c r="L28" i="23"/>
  <c r="L10" i="37"/>
  <c r="K14" i="23"/>
  <c r="L14" i="23"/>
  <c r="M6" i="43"/>
  <c r="M7" i="43"/>
  <c r="M8" i="43"/>
  <c r="M9" i="43"/>
  <c r="M17" i="43"/>
  <c r="M15" i="43"/>
  <c r="M13" i="43"/>
  <c r="M16" i="43"/>
  <c r="M11" i="43"/>
  <c r="M14" i="43"/>
  <c r="M12" i="43"/>
  <c r="M10" i="43"/>
  <c r="M5" i="43"/>
  <c r="K22" i="22"/>
  <c r="L22" i="22"/>
  <c r="K12" i="22"/>
  <c r="L12" i="22"/>
  <c r="K21" i="22"/>
  <c r="L21" i="22"/>
  <c r="N9" i="19"/>
  <c r="N23" i="18"/>
  <c r="N31" i="18"/>
  <c r="M22" i="17"/>
  <c r="N22" i="17"/>
  <c r="M34" i="20"/>
  <c r="N4" i="20"/>
  <c r="M13" i="20"/>
  <c r="M11" i="20"/>
  <c r="M15" i="20"/>
  <c r="M29" i="20"/>
  <c r="L9" i="23"/>
  <c r="L8" i="23"/>
  <c r="L13" i="23"/>
  <c r="L16" i="23"/>
  <c r="L10" i="23"/>
  <c r="L18" i="23"/>
  <c r="L22" i="23"/>
  <c r="L27" i="23"/>
  <c r="L15" i="23"/>
  <c r="L23" i="23"/>
  <c r="L12" i="23"/>
  <c r="L19" i="23"/>
  <c r="K11" i="23"/>
  <c r="L5" i="36"/>
  <c r="K5" i="36"/>
  <c r="L11" i="36"/>
  <c r="K11" i="36"/>
  <c r="K18" i="36"/>
  <c r="L18" i="36"/>
  <c r="K12" i="36"/>
  <c r="L12" i="36"/>
  <c r="K14" i="36"/>
  <c r="L14" i="36"/>
  <c r="M23" i="17"/>
  <c r="N23" i="17"/>
  <c r="K22" i="23"/>
  <c r="K27" i="23"/>
  <c r="K15" i="23"/>
  <c r="K23" i="23"/>
  <c r="K5" i="22"/>
  <c r="K8" i="22"/>
  <c r="K16" i="22"/>
  <c r="K17" i="22"/>
  <c r="L5" i="22"/>
  <c r="L8" i="22"/>
  <c r="L16" i="22"/>
  <c r="K18" i="22"/>
  <c r="K9" i="22"/>
  <c r="K15" i="22"/>
  <c r="K10" i="22"/>
  <c r="K20" i="22"/>
  <c r="K14" i="22"/>
  <c r="K23" i="22"/>
  <c r="K38" i="22"/>
  <c r="K25" i="22"/>
  <c r="K24" i="22"/>
  <c r="K26" i="22"/>
  <c r="K27" i="22"/>
  <c r="K29" i="22"/>
  <c r="K30" i="22"/>
  <c r="K31" i="22"/>
  <c r="K37" i="22"/>
  <c r="K33" i="22"/>
  <c r="K34" i="22"/>
  <c r="K35" i="22"/>
  <c r="K36" i="22"/>
  <c r="L26" i="22"/>
  <c r="L27" i="22"/>
  <c r="L29" i="22"/>
  <c r="L30" i="22"/>
  <c r="L31" i="22"/>
  <c r="L37" i="22"/>
  <c r="L33" i="22"/>
  <c r="L34" i="22"/>
  <c r="L35" i="22"/>
  <c r="L36" i="22"/>
  <c r="L17" i="22"/>
  <c r="L18" i="22"/>
  <c r="L9" i="22"/>
  <c r="L15" i="22"/>
  <c r="L10" i="22"/>
  <c r="L20" i="22"/>
  <c r="L14" i="22"/>
  <c r="L23" i="22"/>
  <c r="L38" i="22"/>
  <c r="L25" i="22"/>
  <c r="N6" i="19"/>
  <c r="N7" i="19"/>
  <c r="N4" i="19"/>
  <c r="N10" i="19"/>
  <c r="N11" i="19"/>
  <c r="N12" i="19"/>
  <c r="N13" i="19"/>
  <c r="N15" i="19"/>
  <c r="N20" i="19"/>
  <c r="N16" i="19"/>
  <c r="N26" i="19"/>
  <c r="N25" i="19"/>
  <c r="N28" i="19"/>
  <c r="N33" i="19"/>
  <c r="N27" i="19"/>
  <c r="M44" i="19"/>
  <c r="M45" i="19"/>
  <c r="M50" i="19"/>
  <c r="N18" i="17"/>
  <c r="N14" i="17"/>
  <c r="N16" i="17"/>
  <c r="N27" i="17"/>
  <c r="N24" i="17"/>
  <c r="N25" i="17"/>
  <c r="N29" i="17"/>
  <c r="N32" i="17"/>
  <c r="N33" i="17"/>
  <c r="N34" i="17"/>
  <c r="N35" i="17"/>
  <c r="N36" i="17"/>
  <c r="N37" i="17"/>
  <c r="N38" i="17"/>
  <c r="N39" i="17"/>
  <c r="N26" i="17"/>
  <c r="N30" i="17"/>
  <c r="M13" i="19"/>
  <c r="M21" i="19"/>
  <c r="M24" i="19"/>
  <c r="M18" i="19"/>
  <c r="N21" i="19"/>
  <c r="N24" i="19"/>
  <c r="N18" i="19"/>
  <c r="M37" i="20"/>
  <c r="M19" i="19" l="1"/>
  <c r="N19" i="19"/>
  <c r="M14" i="20"/>
  <c r="K6" i="36"/>
  <c r="K10" i="36"/>
  <c r="K9" i="36"/>
  <c r="K8" i="36"/>
  <c r="L7" i="36"/>
  <c r="L6" i="36"/>
  <c r="L10" i="36"/>
  <c r="L9" i="36"/>
  <c r="L8" i="36"/>
  <c r="L9" i="37"/>
  <c r="K12" i="23"/>
  <c r="K19" i="23"/>
  <c r="L25" i="23"/>
  <c r="L26" i="23"/>
  <c r="K27" i="37"/>
  <c r="K29" i="37"/>
  <c r="K20" i="37"/>
  <c r="K25" i="37"/>
  <c r="K21" i="37"/>
  <c r="L20" i="37"/>
  <c r="L11" i="37"/>
  <c r="K6" i="37"/>
  <c r="L6" i="37"/>
  <c r="K15" i="36"/>
  <c r="K17" i="36"/>
  <c r="L17" i="36"/>
  <c r="L15" i="36"/>
  <c r="M9" i="17"/>
  <c r="K13" i="23"/>
  <c r="K16" i="23"/>
  <c r="M20" i="19"/>
  <c r="M12" i="32"/>
  <c r="N12" i="32"/>
  <c r="M33" i="18"/>
  <c r="N33" i="18"/>
  <c r="K32" i="23"/>
  <c r="L32" i="23"/>
  <c r="K36" i="23"/>
  <c r="K31" i="23"/>
  <c r="L31" i="23"/>
  <c r="L17" i="37"/>
  <c r="L10" i="39"/>
  <c r="L11" i="39"/>
  <c r="L9" i="39"/>
  <c r="L4" i="39"/>
  <c r="M25" i="18"/>
  <c r="M4" i="44"/>
  <c r="N4" i="44"/>
  <c r="M7" i="44"/>
  <c r="N7" i="44"/>
  <c r="M27" i="17" l="1"/>
  <c r="M25" i="17"/>
  <c r="K4" i="22"/>
  <c r="L4" i="22"/>
  <c r="L8" i="46"/>
  <c r="K8" i="46"/>
  <c r="L9" i="46"/>
  <c r="K9" i="46"/>
  <c r="L7" i="46"/>
  <c r="K7" i="46"/>
  <c r="L5" i="46"/>
  <c r="K5" i="46"/>
  <c r="N10" i="45"/>
  <c r="M10" i="45"/>
  <c r="N12" i="45"/>
  <c r="M12" i="45"/>
  <c r="N8" i="45"/>
  <c r="M8" i="45"/>
  <c r="N9" i="45"/>
  <c r="M9" i="45"/>
  <c r="N5" i="45"/>
  <c r="M5" i="45"/>
  <c r="N4" i="45"/>
  <c r="M4" i="45"/>
  <c r="L40" i="23"/>
  <c r="L39" i="23"/>
  <c r="L7" i="22"/>
  <c r="L24" i="22"/>
  <c r="L6" i="22"/>
  <c r="K45" i="37" l="1"/>
  <c r="K31" i="37"/>
  <c r="K24" i="37"/>
  <c r="M14" i="17" l="1"/>
  <c r="M49" i="19"/>
  <c r="K5" i="39" l="1"/>
  <c r="L5" i="39"/>
  <c r="L45" i="37" l="1"/>
  <c r="L31" i="37"/>
  <c r="L24" i="37"/>
  <c r="L26" i="37" l="1"/>
  <c r="K26" i="37"/>
  <c r="L8" i="43" l="1"/>
  <c r="L16" i="43" l="1"/>
  <c r="L9" i="43"/>
  <c r="L15" i="43"/>
  <c r="L10" i="43"/>
  <c r="L14" i="43"/>
  <c r="L12" i="43"/>
  <c r="L11" i="43"/>
  <c r="L13" i="43"/>
  <c r="L6" i="43"/>
  <c r="L7" i="43"/>
  <c r="L17" i="43"/>
  <c r="L33" i="36" l="1"/>
  <c r="K33" i="36"/>
  <c r="N25" i="18"/>
  <c r="L5" i="37" l="1"/>
  <c r="L14" i="37"/>
  <c r="L12" i="37"/>
  <c r="L25" i="37"/>
  <c r="L23" i="37"/>
  <c r="L21" i="37"/>
  <c r="L8" i="37"/>
  <c r="L25" i="36"/>
  <c r="L31" i="36"/>
  <c r="L29" i="36"/>
  <c r="L20" i="36"/>
  <c r="L22" i="36"/>
  <c r="L24" i="36"/>
  <c r="L35" i="36"/>
  <c r="L21" i="36"/>
  <c r="N11" i="32"/>
  <c r="N15" i="32"/>
  <c r="N7" i="32"/>
  <c r="N9" i="32"/>
  <c r="N16" i="32"/>
  <c r="N14" i="32"/>
  <c r="N8" i="32"/>
  <c r="N6" i="32"/>
  <c r="N13" i="32"/>
  <c r="N10" i="32"/>
  <c r="N5" i="32"/>
  <c r="N4" i="32"/>
  <c r="N17" i="19"/>
  <c r="N39" i="18" l="1"/>
  <c r="N26" i="18"/>
  <c r="N36" i="18"/>
  <c r="N22" i="18"/>
  <c r="N28" i="18"/>
  <c r="K5" i="37" l="1"/>
  <c r="K21" i="36"/>
  <c r="K8" i="23"/>
  <c r="M11" i="32"/>
  <c r="M16" i="32"/>
  <c r="M12" i="17"/>
  <c r="M40" i="17"/>
  <c r="M35" i="17"/>
  <c r="K18" i="23"/>
  <c r="K39" i="23"/>
  <c r="M36" i="18"/>
  <c r="M39" i="18"/>
  <c r="M47" i="20"/>
  <c r="K40" i="23"/>
  <c r="M34" i="17"/>
  <c r="K35" i="36"/>
  <c r="M13" i="17"/>
  <c r="K24" i="36"/>
  <c r="K22" i="36"/>
  <c r="K29" i="36"/>
  <c r="K31" i="36"/>
  <c r="K25" i="36"/>
  <c r="K20" i="36"/>
  <c r="M41" i="17"/>
  <c r="K23" i="37"/>
  <c r="K14" i="37"/>
  <c r="M6" i="32"/>
  <c r="M5" i="32"/>
  <c r="M15" i="32"/>
  <c r="M13" i="32"/>
  <c r="M14" i="32"/>
  <c r="M8" i="32"/>
  <c r="M4" i="32"/>
  <c r="M7" i="32"/>
  <c r="M10" i="32"/>
  <c r="M9" i="32"/>
  <c r="K10" i="23"/>
  <c r="K35" i="23"/>
  <c r="K7" i="22"/>
  <c r="K6" i="22"/>
  <c r="M44" i="20"/>
  <c r="M9" i="20"/>
  <c r="M36" i="20"/>
  <c r="M39" i="20"/>
  <c r="M51" i="20"/>
  <c r="M17" i="19"/>
  <c r="M41" i="19"/>
  <c r="M15" i="19"/>
  <c r="M28" i="18"/>
  <c r="M31" i="18"/>
  <c r="M26" i="18"/>
  <c r="M39" i="17"/>
  <c r="M18" i="17"/>
  <c r="M16" i="17"/>
  <c r="M26" i="17"/>
  <c r="M30" i="17"/>
  <c r="L5" i="43"/>
</calcChain>
</file>

<file path=xl/sharedStrings.xml><?xml version="1.0" encoding="utf-8"?>
<sst xmlns="http://schemas.openxmlformats.org/spreadsheetml/2006/main" count="1314" uniqueCount="169">
  <si>
    <t>Name</t>
  </si>
  <si>
    <t>B</t>
  </si>
  <si>
    <t>Grading</t>
  </si>
  <si>
    <t>Score</t>
  </si>
  <si>
    <t>Shots</t>
  </si>
  <si>
    <t>X</t>
  </si>
  <si>
    <t>SAPA No:</t>
  </si>
  <si>
    <t>FS KRUGER</t>
  </si>
  <si>
    <t>Province</t>
  </si>
  <si>
    <t>PROVINCE</t>
  </si>
  <si>
    <t>NPA MAGNUM (30 SHOTS)</t>
  </si>
  <si>
    <t>SERVICE PISTOL B (24 SHOTS)</t>
  </si>
  <si>
    <t>SERVICE PISTOL A (24 SHOTS)</t>
  </si>
  <si>
    <t>CARRY GUN (30 SHOTS)</t>
  </si>
  <si>
    <t>POCKET GUN  (30 SHOTS)</t>
  </si>
  <si>
    <t>POLICE PISTOL B (30 SHOTS)</t>
  </si>
  <si>
    <t>POLICE PISTOL A (30 SHOTS)</t>
  </si>
  <si>
    <t>600 Match</t>
  </si>
  <si>
    <t>STD STOCK SEMI AUTO</t>
  </si>
  <si>
    <t>SAPA NO:</t>
  </si>
  <si>
    <t>FINAL Score</t>
  </si>
  <si>
    <t>SCORE</t>
  </si>
  <si>
    <t>NAME</t>
  </si>
  <si>
    <t>REVOLVER</t>
  </si>
  <si>
    <t>1500 Match</t>
  </si>
  <si>
    <t>Upgraded</t>
  </si>
  <si>
    <t>N/A</t>
  </si>
  <si>
    <t>SAPF No:</t>
  </si>
  <si>
    <t>TP VAN DER MERWE</t>
  </si>
  <si>
    <t>SANDF</t>
  </si>
  <si>
    <t>M</t>
  </si>
  <si>
    <t xml:space="preserve">G </t>
  </si>
  <si>
    <t>CHRISTO CROUS</t>
  </si>
  <si>
    <t>TEEPS VAN DER MERWE</t>
  </si>
  <si>
    <t>WIKUS VENTER</t>
  </si>
  <si>
    <t>JOHAN VAN AARDE</t>
  </si>
  <si>
    <t>DAWID VAN WYK</t>
  </si>
  <si>
    <t>S</t>
  </si>
  <si>
    <t>HM</t>
  </si>
  <si>
    <t>G</t>
  </si>
  <si>
    <t>CLASSIC PISTOL (48 ROUNDS)</t>
  </si>
  <si>
    <t>CARRY OPTIC (30 SHOTS)</t>
  </si>
  <si>
    <t>FRANSIE VAN TONDER</t>
  </si>
  <si>
    <t>FRANCOIS VAN TONDER</t>
  </si>
  <si>
    <t>SERVICE PISTOL OPTICAL (24 SHOTS)</t>
  </si>
  <si>
    <t>THEO VAN DER MERWE</t>
  </si>
  <si>
    <t>FS VAN TONDER</t>
  </si>
  <si>
    <t>JACQUES ROSSOUW</t>
  </si>
  <si>
    <t>ANTHONY GROBLER</t>
  </si>
  <si>
    <t>YES</t>
  </si>
  <si>
    <t>YACOB MAHOMED</t>
  </si>
  <si>
    <t>WCPA</t>
  </si>
  <si>
    <t>YACOB MOHAMED</t>
  </si>
  <si>
    <t>Muller B</t>
  </si>
  <si>
    <t>WCPF</t>
  </si>
  <si>
    <t>Gold</t>
  </si>
  <si>
    <t>Barnes R</t>
  </si>
  <si>
    <t>Cupido Y</t>
  </si>
  <si>
    <t>Begg GM</t>
  </si>
  <si>
    <t>Master</t>
  </si>
  <si>
    <t>Arendse A</t>
  </si>
  <si>
    <t>Reagon R</t>
  </si>
  <si>
    <t>Pottier L</t>
  </si>
  <si>
    <t>King R</t>
  </si>
  <si>
    <t>Yes - Gold</t>
  </si>
  <si>
    <t>STD REVOLVER</t>
  </si>
  <si>
    <t>Hiebner R</t>
  </si>
  <si>
    <t>Dawood W</t>
  </si>
  <si>
    <t>Palmer S</t>
  </si>
  <si>
    <t>Francis N</t>
  </si>
  <si>
    <t>Omar A</t>
  </si>
  <si>
    <t>Moosajee A</t>
  </si>
  <si>
    <t>Taylor J</t>
  </si>
  <si>
    <t>Falal T</t>
  </si>
  <si>
    <t>Lewis R</t>
  </si>
  <si>
    <t>Allie G</t>
  </si>
  <si>
    <t xml:space="preserve">M </t>
  </si>
  <si>
    <t xml:space="preserve"> B</t>
  </si>
  <si>
    <t xml:space="preserve"> Jones G</t>
  </si>
  <si>
    <t>KZNPA</t>
  </si>
  <si>
    <t>Goldschagg A</t>
  </si>
  <si>
    <t>Neethling K</t>
  </si>
  <si>
    <t>Nothling B</t>
  </si>
  <si>
    <t>Jones G</t>
  </si>
  <si>
    <t xml:space="preserve"> Nothling B</t>
  </si>
  <si>
    <t>NEETHLING K</t>
  </si>
  <si>
    <t>KAREL SCHUTTE</t>
  </si>
  <si>
    <t>UNC</t>
  </si>
  <si>
    <t>UNK</t>
  </si>
  <si>
    <t>CHRIS ALEXANDER</t>
  </si>
  <si>
    <t>KEITH EVANS</t>
  </si>
  <si>
    <t>CG</t>
  </si>
  <si>
    <t>EBRAHIM ALLIE</t>
  </si>
  <si>
    <t>FJ VAN AARDE</t>
  </si>
  <si>
    <t>COLIN STRECKER</t>
  </si>
  <si>
    <t>MOHAMMED FREDERICKS</t>
  </si>
  <si>
    <t>P.H DU TOIT</t>
  </si>
  <si>
    <t>A. GOVIND</t>
  </si>
  <si>
    <t>SEAN MYERS</t>
  </si>
  <si>
    <t>PIET DU TOIT</t>
  </si>
  <si>
    <t>YES - GOLD</t>
  </si>
  <si>
    <t>YATESH RAMTAHAL</t>
  </si>
  <si>
    <t>DAVE STEYN</t>
  </si>
  <si>
    <t>SAPS</t>
  </si>
  <si>
    <t>SACS</t>
  </si>
  <si>
    <t>SHAFI GILBERT</t>
  </si>
  <si>
    <t>VEENE J. VAN RENSBURG</t>
  </si>
  <si>
    <t>S. GILBERT</t>
  </si>
  <si>
    <t>VEENE J V RENSBURG</t>
  </si>
  <si>
    <t>Yatesh Ramtahal</t>
  </si>
  <si>
    <t>CPC SMIT</t>
  </si>
  <si>
    <t>J ROSSOUW</t>
  </si>
  <si>
    <t>DF VAN TONDER</t>
  </si>
  <si>
    <t>MS GILBERT</t>
  </si>
  <si>
    <t>VEENE JV RENSBURG</t>
  </si>
  <si>
    <t>CHIVINE JV RENSBURG</t>
  </si>
  <si>
    <t>D STEYN</t>
  </si>
  <si>
    <t>s</t>
  </si>
  <si>
    <t>C STREKER</t>
  </si>
  <si>
    <t>VEENE J VAN RENSBURG</t>
  </si>
  <si>
    <t>CHIVENE J V RENSBURG</t>
  </si>
  <si>
    <t>POLICE PISTOL OPTICAL (30 SHOTS)</t>
  </si>
  <si>
    <t>YES - S</t>
  </si>
  <si>
    <t>FRANCO SWART</t>
  </si>
  <si>
    <t>CARINE POTGIETER</t>
  </si>
  <si>
    <t>FRANK KRUGER</t>
  </si>
  <si>
    <t>FRIKKIE GATES</t>
  </si>
  <si>
    <t>CG STRECKER</t>
  </si>
  <si>
    <t>A GROBLER</t>
  </si>
  <si>
    <t>NEVILLE ARNESEN</t>
  </si>
  <si>
    <t>ELSJE SWART</t>
  </si>
  <si>
    <t>AW GROBLER</t>
  </si>
  <si>
    <t>TARA EVANS</t>
  </si>
  <si>
    <t>SLADE EVANS</t>
  </si>
  <si>
    <t>FC GATES</t>
  </si>
  <si>
    <t>AT DREYER</t>
  </si>
  <si>
    <t>T. MASHETE</t>
  </si>
  <si>
    <t>T. MASHITE</t>
  </si>
  <si>
    <t>H. KOEN</t>
  </si>
  <si>
    <t>CS</t>
  </si>
  <si>
    <t>M. TSHITA</t>
  </si>
  <si>
    <t>L. ROOS</t>
  </si>
  <si>
    <t>C. WATTS</t>
  </si>
  <si>
    <t>GN</t>
  </si>
  <si>
    <t>PH DU TOIT</t>
  </si>
  <si>
    <t>S GILBERT</t>
  </si>
  <si>
    <t>M.S. GILBERT</t>
  </si>
  <si>
    <t>JCA SMIT</t>
  </si>
  <si>
    <t>MOHAMMED FREDERICS</t>
  </si>
  <si>
    <t>YES - G</t>
  </si>
  <si>
    <t>M. FREDRICKS</t>
  </si>
  <si>
    <t>JC SMIT</t>
  </si>
  <si>
    <t>JCH SMIT</t>
  </si>
  <si>
    <t>A. ALLIE</t>
  </si>
  <si>
    <t xml:space="preserve">S. GILBERT </t>
  </si>
  <si>
    <t>S. MYERS</t>
  </si>
  <si>
    <t>CHARLIE WATTS</t>
  </si>
  <si>
    <t>CGPA</t>
  </si>
  <si>
    <t>KOEN</t>
  </si>
  <si>
    <t>MARKGRAAFF</t>
  </si>
  <si>
    <t>C CROUS</t>
  </si>
  <si>
    <t>RESHLAN NAGOOR</t>
  </si>
  <si>
    <t>A GOVIND</t>
  </si>
  <si>
    <t>L ROOS</t>
  </si>
  <si>
    <t>P DU TOIT</t>
  </si>
  <si>
    <t>K EVANS</t>
  </si>
  <si>
    <t>A GOVINDS</t>
  </si>
  <si>
    <t>YES - SILVER</t>
  </si>
  <si>
    <t>DAWID STEYN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</si>
</sst>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Adobe Fan Heiti Std B"/>
      <family val="2"/>
      <charset val="128"/>
    </font>
    <font>
      <sz val="9"/>
      <color theme="0"/>
      <name val="Adobe Fan Heiti Std B"/>
      <family val="2"/>
      <charset val="128"/>
    </font>
    <font>
      <b/>
      <sz val="11"/>
      <color theme="0"/>
      <name val="Adobe Fan Heiti Std B"/>
      <family val="2"/>
      <charset val="128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Adobe Fan Heiti Std B"/>
      <family val="2"/>
      <charset val="128"/>
    </font>
    <font>
      <sz val="10"/>
      <color theme="0"/>
      <name val="Adobe Fan Heiti Std B"/>
      <family val="2"/>
      <charset val="128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7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0" fillId="2" borderId="0" xfId="0" applyFill="1"/>
    <xf numFmtId="0" fontId="6" fillId="3" borderId="1" xfId="0" applyFont="1" applyFill="1" applyBorder="1"/>
    <xf numFmtId="0" fontId="5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2" xfId="0" applyFont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5" fillId="2" borderId="0" xfId="0" applyFont="1" applyFill="1" applyAlignment="1" applyProtection="1">
      <alignment horizontal="left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6" borderId="5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19" fillId="6" borderId="0" xfId="0" applyFont="1" applyFill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13" fillId="6" borderId="1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20" fillId="6" borderId="1" xfId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22" fillId="6" borderId="0" xfId="0" applyFont="1" applyFill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0" fontId="22" fillId="6" borderId="0" xfId="0" applyFont="1" applyFill="1"/>
    <xf numFmtId="0" fontId="24" fillId="6" borderId="1" xfId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right"/>
    </xf>
    <xf numFmtId="0" fontId="6" fillId="3" borderId="1" xfId="0" applyFont="1" applyFill="1" applyBorder="1" applyAlignment="1" applyProtection="1">
      <alignment horizontal="left"/>
      <protection locked="0"/>
    </xf>
    <xf numFmtId="0" fontId="3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1" fontId="3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3" borderId="0" xfId="0" applyFill="1"/>
    <xf numFmtId="0" fontId="8" fillId="2" borderId="1" xfId="0" applyFont="1" applyFill="1" applyBorder="1" applyAlignment="1">
      <alignment horizontal="left" vertical="center"/>
    </xf>
    <xf numFmtId="0" fontId="6" fillId="3" borderId="0" xfId="0" applyFont="1" applyFill="1"/>
    <xf numFmtId="0" fontId="6" fillId="0" borderId="0" xfId="0" applyFont="1" applyAlignment="1">
      <alignment horizontal="center"/>
    </xf>
    <xf numFmtId="0" fontId="6" fillId="2" borderId="0" xfId="0" applyFont="1" applyFill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6" fillId="2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5" fillId="6" borderId="0" xfId="0" applyFont="1" applyFill="1" applyAlignment="1">
      <alignment horizontal="center" vertical="top"/>
    </xf>
    <xf numFmtId="0" fontId="20" fillId="6" borderId="1" xfId="1" applyFont="1" applyFill="1" applyBorder="1" applyAlignment="1">
      <alignment horizontal="center" vertical="top" wrapText="1"/>
    </xf>
    <xf numFmtId="0" fontId="35" fillId="6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9" fillId="7" borderId="1" xfId="0" applyFont="1" applyFill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/>
    </xf>
    <xf numFmtId="1" fontId="36" fillId="0" borderId="1" xfId="0" applyNumberFormat="1" applyFont="1" applyBorder="1" applyAlignment="1">
      <alignment horizontal="center" vertical="top"/>
    </xf>
    <xf numFmtId="1" fontId="37" fillId="0" borderId="1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0" fontId="28" fillId="7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38" fillId="3" borderId="1" xfId="0" applyFont="1" applyFill="1" applyBorder="1"/>
    <xf numFmtId="0" fontId="38" fillId="0" borderId="1" xfId="0" applyFont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top"/>
    </xf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38" fillId="0" borderId="2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/>
    </xf>
    <xf numFmtId="0" fontId="39" fillId="2" borderId="1" xfId="1" applyFont="1" applyFill="1" applyBorder="1" applyAlignment="1">
      <alignment horizontal="left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39" fillId="2" borderId="2" xfId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8" fillId="2" borderId="1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39" fillId="3" borderId="1" xfId="1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/>
    </xf>
    <xf numFmtId="0" fontId="38" fillId="2" borderId="1" xfId="0" applyFont="1" applyFill="1" applyBorder="1"/>
    <xf numFmtId="0" fontId="40" fillId="2" borderId="1" xfId="0" applyFont="1" applyFill="1" applyBorder="1"/>
    <xf numFmtId="0" fontId="38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38" fillId="3" borderId="1" xfId="0" applyFont="1" applyFill="1" applyBorder="1" applyAlignment="1" applyProtection="1">
      <alignment horizontal="left"/>
      <protection locked="0"/>
    </xf>
    <xf numFmtId="0" fontId="38" fillId="2" borderId="1" xfId="0" applyFont="1" applyFill="1" applyBorder="1" applyAlignment="1" applyProtection="1">
      <alignment horizontal="left"/>
      <protection locked="0"/>
    </xf>
    <xf numFmtId="0" fontId="38" fillId="0" borderId="2" xfId="0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horizontal="left" vertical="center"/>
    </xf>
    <xf numFmtId="0" fontId="43" fillId="0" borderId="1" xfId="0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3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0" fillId="0" borderId="3" xfId="0" applyBorder="1"/>
    <xf numFmtId="0" fontId="8" fillId="7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/>
    <xf numFmtId="0" fontId="23" fillId="6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locked="0"/>
    </xf>
    <xf numFmtId="1" fontId="8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6" borderId="5" xfId="1" applyFont="1" applyFill="1" applyBorder="1" applyAlignment="1">
      <alignment horizontal="center" vertical="center" wrapText="1"/>
    </xf>
    <xf numFmtId="0" fontId="17" fillId="6" borderId="8" xfId="1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7" fillId="6" borderId="9" xfId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9" fillId="5" borderId="12" xfId="0" applyFont="1" applyFill="1" applyBorder="1" applyAlignment="1">
      <alignment horizontal="center" vertical="top"/>
    </xf>
    <xf numFmtId="0" fontId="20" fillId="6" borderId="5" xfId="1" applyFont="1" applyFill="1" applyBorder="1" applyAlignment="1">
      <alignment horizontal="center" vertical="top" wrapText="1"/>
    </xf>
    <xf numFmtId="0" fontId="20" fillId="6" borderId="8" xfId="1" applyFont="1" applyFill="1" applyBorder="1" applyAlignment="1">
      <alignment horizontal="center" vertical="top" wrapText="1"/>
    </xf>
    <xf numFmtId="0" fontId="20" fillId="6" borderId="3" xfId="1" applyFont="1" applyFill="1" applyBorder="1" applyAlignment="1">
      <alignment horizontal="center" vertical="top" wrapText="1"/>
    </xf>
    <xf numFmtId="0" fontId="20" fillId="6" borderId="9" xfId="1" applyFont="1" applyFill="1" applyBorder="1" applyAlignment="1">
      <alignment horizontal="center" vertical="top" wrapText="1"/>
    </xf>
    <xf numFmtId="0" fontId="20" fillId="6" borderId="4" xfId="1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7" fillId="6" borderId="1" xfId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24" fillId="6" borderId="5" xfId="1" applyFont="1" applyFill="1" applyBorder="1" applyAlignment="1">
      <alignment horizontal="center" vertical="center" wrapText="1"/>
    </xf>
    <xf numFmtId="0" fontId="24" fillId="6" borderId="8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8" xfId="1" applyFont="1" applyFill="1" applyBorder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6" fillId="6" borderId="5" xfId="1" applyFont="1" applyFill="1" applyBorder="1" applyAlignment="1">
      <alignment horizontal="center" vertical="center" wrapText="1"/>
    </xf>
    <xf numFmtId="0" fontId="26" fillId="6" borderId="8" xfId="1" applyFont="1" applyFill="1" applyBorder="1" applyAlignment="1">
      <alignment horizontal="center" vertical="center" wrapText="1"/>
    </xf>
    <xf numFmtId="0" fontId="24" fillId="6" borderId="3" xfId="1" applyFont="1" applyFill="1" applyBorder="1" applyAlignment="1">
      <alignment horizontal="center" vertical="center" wrapText="1"/>
    </xf>
    <xf numFmtId="0" fontId="24" fillId="6" borderId="9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/>
    </xf>
    <xf numFmtId="0" fontId="39" fillId="3" borderId="9" xfId="0" applyFont="1" applyFill="1" applyBorder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1" xfId="1" applyFont="1" applyFill="1" applyBorder="1" applyAlignment="1">
      <alignment horizontal="center" vertical="center" wrapText="1"/>
    </xf>
    <xf numFmtId="0" fontId="20" fillId="6" borderId="5" xfId="1" applyFont="1" applyFill="1" applyBorder="1" applyAlignment="1">
      <alignment horizontal="center" vertical="center" wrapText="1"/>
    </xf>
    <xf numFmtId="0" fontId="20" fillId="6" borderId="2" xfId="1" applyFont="1" applyFill="1" applyBorder="1" applyAlignment="1">
      <alignment horizontal="center" vertical="center" wrapText="1"/>
    </xf>
    <xf numFmtId="0" fontId="20" fillId="6" borderId="3" xfId="1" applyFont="1" applyFill="1" applyBorder="1" applyAlignment="1">
      <alignment horizontal="center" vertical="center" wrapText="1"/>
    </xf>
    <xf numFmtId="0" fontId="20" fillId="6" borderId="9" xfId="1" applyFont="1" applyFill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2000000}"/>
    <cellStyle name="Percent 2" xfId="2" xr:uid="{D843D379-32E4-4BD6-9358-A40191AA2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329046</xdr:colOff>
      <xdr:row>47</xdr:row>
      <xdr:rowOff>5772</xdr:rowOff>
    </xdr:from>
    <xdr:ext cx="375963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BC984F3-9247-4EF9-AC30-F95B5A6AADAB}"/>
            </a:ext>
          </a:extLst>
        </xdr:cNvPr>
        <xdr:cNvSpPr/>
      </xdr:nvSpPr>
      <xdr:spPr>
        <a:xfrm>
          <a:off x="2499591" y="904009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6683</xdr:colOff>
      <xdr:row>16</xdr:row>
      <xdr:rowOff>73526</xdr:rowOff>
    </xdr:from>
    <xdr:ext cx="3759632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AB3CD25-9DFC-482F-8740-FD4580E18894}"/>
            </a:ext>
          </a:extLst>
        </xdr:cNvPr>
        <xdr:cNvSpPr/>
      </xdr:nvSpPr>
      <xdr:spPr>
        <a:xfrm>
          <a:off x="3388894" y="317500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292100</xdr:colOff>
      <xdr:row>35</xdr:row>
      <xdr:rowOff>6350</xdr:rowOff>
    </xdr:from>
    <xdr:ext cx="3759632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EAB8803-00F3-47C7-93B7-EEE0C3C176BF}"/>
            </a:ext>
          </a:extLst>
        </xdr:cNvPr>
        <xdr:cNvSpPr/>
      </xdr:nvSpPr>
      <xdr:spPr>
        <a:xfrm>
          <a:off x="2921000" y="661035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527050</xdr:colOff>
      <xdr:row>45</xdr:row>
      <xdr:rowOff>69850</xdr:rowOff>
    </xdr:from>
    <xdr:ext cx="3759632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CB7C731-B483-4BD4-BEBE-5463CB69B3BB}"/>
            </a:ext>
          </a:extLst>
        </xdr:cNvPr>
        <xdr:cNvSpPr/>
      </xdr:nvSpPr>
      <xdr:spPr>
        <a:xfrm>
          <a:off x="3155950" y="848995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43613</xdr:colOff>
      <xdr:row>12</xdr:row>
      <xdr:rowOff>31080</xdr:rowOff>
    </xdr:from>
    <xdr:ext cx="375963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5C5AB85-2301-8A36-ABD4-8F077B8400E4}"/>
            </a:ext>
          </a:extLst>
        </xdr:cNvPr>
        <xdr:cNvSpPr/>
      </xdr:nvSpPr>
      <xdr:spPr>
        <a:xfrm>
          <a:off x="2678187" y="236842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374650</xdr:colOff>
      <xdr:row>41</xdr:row>
      <xdr:rowOff>0</xdr:rowOff>
    </xdr:from>
    <xdr:ext cx="375963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DB44702-E7A5-4EA5-912E-1B17DAB3C373}"/>
            </a:ext>
          </a:extLst>
        </xdr:cNvPr>
        <xdr:cNvSpPr/>
      </xdr:nvSpPr>
      <xdr:spPr>
        <a:xfrm>
          <a:off x="3003550" y="790575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349250</xdr:colOff>
      <xdr:row>12</xdr:row>
      <xdr:rowOff>0</xdr:rowOff>
    </xdr:from>
    <xdr:ext cx="3759632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7EBD200-DF65-4927-95D8-7F03F28070C8}"/>
            </a:ext>
          </a:extLst>
        </xdr:cNvPr>
        <xdr:cNvSpPr/>
      </xdr:nvSpPr>
      <xdr:spPr>
        <a:xfrm>
          <a:off x="2978150" y="254635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222250</xdr:colOff>
      <xdr:row>49</xdr:row>
      <xdr:rowOff>165100</xdr:rowOff>
    </xdr:from>
    <xdr:ext cx="375963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FFB6B7B-066F-4D72-B281-7EE40E5004FC}"/>
            </a:ext>
          </a:extLst>
        </xdr:cNvPr>
        <xdr:cNvSpPr/>
      </xdr:nvSpPr>
      <xdr:spPr>
        <a:xfrm>
          <a:off x="2851150" y="942340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44450</xdr:colOff>
      <xdr:row>55</xdr:row>
      <xdr:rowOff>19050</xdr:rowOff>
    </xdr:from>
    <xdr:ext cx="375963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722590-34EF-4B06-B3F0-B7703E065371}"/>
            </a:ext>
          </a:extLst>
        </xdr:cNvPr>
        <xdr:cNvSpPr/>
      </xdr:nvSpPr>
      <xdr:spPr>
        <a:xfrm>
          <a:off x="2825750" y="909955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584200</xdr:colOff>
      <xdr:row>10</xdr:row>
      <xdr:rowOff>44450</xdr:rowOff>
    </xdr:from>
    <xdr:ext cx="3759632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1CE6E17-9127-47DD-BC76-4504C28198D6}"/>
            </a:ext>
          </a:extLst>
        </xdr:cNvPr>
        <xdr:cNvSpPr/>
      </xdr:nvSpPr>
      <xdr:spPr>
        <a:xfrm>
          <a:off x="2565400" y="193040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155222</xdr:colOff>
      <xdr:row>40</xdr:row>
      <xdr:rowOff>63500</xdr:rowOff>
    </xdr:from>
    <xdr:ext cx="375963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7FE508D-F046-42A1-96B2-7091CBAB33BD}"/>
            </a:ext>
          </a:extLst>
        </xdr:cNvPr>
        <xdr:cNvSpPr/>
      </xdr:nvSpPr>
      <xdr:spPr>
        <a:xfrm>
          <a:off x="3541889" y="7612944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599722</xdr:colOff>
      <xdr:row>11</xdr:row>
      <xdr:rowOff>7055</xdr:rowOff>
    </xdr:from>
    <xdr:ext cx="3759632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D52AD24-6AC1-426F-85EB-E08EC2523C15}"/>
            </a:ext>
          </a:extLst>
        </xdr:cNvPr>
        <xdr:cNvSpPr/>
      </xdr:nvSpPr>
      <xdr:spPr>
        <a:xfrm>
          <a:off x="2688166" y="2250722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298450</xdr:colOff>
      <xdr:row>17</xdr:row>
      <xdr:rowOff>44450</xdr:rowOff>
    </xdr:from>
    <xdr:ext cx="3759632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77D12B-ACA7-42EF-8B02-B5534C8EE0E0}"/>
            </a:ext>
          </a:extLst>
        </xdr:cNvPr>
        <xdr:cNvSpPr/>
      </xdr:nvSpPr>
      <xdr:spPr>
        <a:xfrm>
          <a:off x="2927350" y="3365500"/>
          <a:ext cx="3759632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FINAL SCORES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O49"/>
  <sheetViews>
    <sheetView tabSelected="1" zoomScale="110" zoomScaleNormal="110" workbookViewId="0">
      <selection activeCell="O46" sqref="O46"/>
    </sheetView>
  </sheetViews>
  <sheetFormatPr defaultRowHeight="14.5" x14ac:dyDescent="0.35"/>
  <cols>
    <col min="1" max="1" width="24.1796875" style="7" customWidth="1"/>
    <col min="2" max="2" width="6.81640625" style="5" customWidth="1"/>
    <col min="3" max="4" width="10.81640625" style="5" customWidth="1"/>
    <col min="5" max="12" width="5.81640625" style="4" customWidth="1"/>
    <col min="13" max="13" width="6.81640625" customWidth="1"/>
    <col min="14" max="14" width="6.6328125" style="27" customWidth="1"/>
    <col min="15" max="15" width="11.1796875" style="40" customWidth="1"/>
  </cols>
  <sheetData>
    <row r="1" spans="1:15" ht="32.25" customHeight="1" x14ac:dyDescent="0.35">
      <c r="A1" s="195" t="s">
        <v>16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ht="23.25" customHeight="1" x14ac:dyDescent="0.35">
      <c r="A2" s="47" t="s">
        <v>22</v>
      </c>
      <c r="B2" s="47" t="s">
        <v>6</v>
      </c>
      <c r="C2" s="47" t="s">
        <v>8</v>
      </c>
      <c r="D2" s="47" t="s">
        <v>2</v>
      </c>
      <c r="E2" s="48" t="s">
        <v>5</v>
      </c>
      <c r="F2" s="48">
        <v>10</v>
      </c>
      <c r="G2" s="48">
        <v>9</v>
      </c>
      <c r="H2" s="48">
        <v>8</v>
      </c>
      <c r="I2" s="48">
        <v>7</v>
      </c>
      <c r="J2" s="48">
        <v>6</v>
      </c>
      <c r="K2" s="48">
        <v>5</v>
      </c>
      <c r="L2" s="48">
        <v>0</v>
      </c>
      <c r="M2" s="47" t="s">
        <v>4</v>
      </c>
      <c r="N2" s="47" t="s">
        <v>3</v>
      </c>
      <c r="O2" s="49" t="s">
        <v>25</v>
      </c>
    </row>
    <row r="3" spans="1:15" x14ac:dyDescent="0.35">
      <c r="A3" s="19" t="s">
        <v>58</v>
      </c>
      <c r="B3" s="13">
        <v>786</v>
      </c>
      <c r="C3" s="13" t="s">
        <v>54</v>
      </c>
      <c r="D3" s="39" t="s">
        <v>38</v>
      </c>
      <c r="E3" s="13">
        <v>12</v>
      </c>
      <c r="F3" s="13">
        <v>14</v>
      </c>
      <c r="G3" s="13">
        <v>4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30</v>
      </c>
      <c r="N3" s="26">
        <f t="shared" ref="N3:N7" si="0">SUM((10*E3)+(10*F3)+(9*G3)+(8*H3)+(7*I3)+(6*J3)+(5*K3)+(0*L3))</f>
        <v>296</v>
      </c>
      <c r="O3" s="196"/>
    </row>
    <row r="4" spans="1:15" x14ac:dyDescent="0.35">
      <c r="A4" s="68" t="s">
        <v>53</v>
      </c>
      <c r="B4" s="13">
        <v>1467</v>
      </c>
      <c r="C4" s="13" t="s">
        <v>54</v>
      </c>
      <c r="D4" s="39" t="s">
        <v>38</v>
      </c>
      <c r="E4" s="13">
        <v>10</v>
      </c>
      <c r="F4" s="13">
        <v>13</v>
      </c>
      <c r="G4" s="13">
        <v>5</v>
      </c>
      <c r="H4" s="13">
        <v>2</v>
      </c>
      <c r="I4" s="13">
        <v>0</v>
      </c>
      <c r="J4" s="13">
        <v>0</v>
      </c>
      <c r="K4" s="13">
        <v>0</v>
      </c>
      <c r="L4" s="13">
        <v>0</v>
      </c>
      <c r="M4" s="13">
        <v>30</v>
      </c>
      <c r="N4" s="26">
        <f t="shared" si="0"/>
        <v>291</v>
      </c>
      <c r="O4" s="196"/>
    </row>
    <row r="5" spans="1:15" x14ac:dyDescent="0.35">
      <c r="A5" s="99" t="s">
        <v>107</v>
      </c>
      <c r="B5" s="9">
        <v>1786</v>
      </c>
      <c r="C5" s="9" t="s">
        <v>91</v>
      </c>
      <c r="D5" s="9" t="s">
        <v>38</v>
      </c>
      <c r="E5" s="9">
        <v>9</v>
      </c>
      <c r="F5" s="9">
        <v>12</v>
      </c>
      <c r="G5" s="9">
        <v>9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3">
        <v>30</v>
      </c>
      <c r="N5" s="26">
        <f t="shared" si="0"/>
        <v>291</v>
      </c>
      <c r="O5" s="41"/>
    </row>
    <row r="6" spans="1:15" ht="15" customHeight="1" x14ac:dyDescent="0.35">
      <c r="A6" s="50" t="s">
        <v>32</v>
      </c>
      <c r="B6" s="9">
        <v>169</v>
      </c>
      <c r="C6" s="11" t="s">
        <v>29</v>
      </c>
      <c r="D6" s="11" t="s">
        <v>30</v>
      </c>
      <c r="E6" s="13">
        <v>7</v>
      </c>
      <c r="F6" s="13">
        <v>18</v>
      </c>
      <c r="G6" s="13">
        <v>4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30</v>
      </c>
      <c r="N6" s="26">
        <v>296</v>
      </c>
      <c r="O6" s="41"/>
    </row>
    <row r="7" spans="1:15" ht="15" customHeight="1" x14ac:dyDescent="0.35">
      <c r="A7" s="50" t="s">
        <v>112</v>
      </c>
      <c r="B7" s="9">
        <v>2</v>
      </c>
      <c r="C7" s="11" t="s">
        <v>29</v>
      </c>
      <c r="D7" s="11" t="s">
        <v>30</v>
      </c>
      <c r="E7" s="13">
        <v>5</v>
      </c>
      <c r="F7" s="13">
        <v>12</v>
      </c>
      <c r="G7" s="13">
        <v>12</v>
      </c>
      <c r="H7" s="13">
        <v>1</v>
      </c>
      <c r="I7" s="13">
        <v>0</v>
      </c>
      <c r="J7" s="13">
        <v>0</v>
      </c>
      <c r="K7" s="13">
        <v>0</v>
      </c>
      <c r="L7" s="13">
        <v>0</v>
      </c>
      <c r="M7" s="13">
        <v>30</v>
      </c>
      <c r="N7" s="26">
        <f t="shared" si="0"/>
        <v>286</v>
      </c>
      <c r="O7" s="41"/>
    </row>
    <row r="8" spans="1:15" x14ac:dyDescent="0.35">
      <c r="A8" s="68" t="s">
        <v>75</v>
      </c>
      <c r="B8" s="13">
        <v>1475</v>
      </c>
      <c r="C8" s="39" t="s">
        <v>54</v>
      </c>
      <c r="D8" s="39" t="s">
        <v>31</v>
      </c>
      <c r="E8" s="13">
        <v>11</v>
      </c>
      <c r="F8" s="13">
        <v>11</v>
      </c>
      <c r="G8" s="13">
        <v>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30</v>
      </c>
      <c r="N8" s="26">
        <f t="shared" ref="N8:N47" si="1">SUM((10*E8)+(10*F8)+(9*G8)+(8*H8)+(7*I8)+(6*J8)+(5*K8)+(0*L8))</f>
        <v>292</v>
      </c>
      <c r="O8" s="42"/>
    </row>
    <row r="9" spans="1:15" x14ac:dyDescent="0.35">
      <c r="A9" s="103" t="s">
        <v>81</v>
      </c>
      <c r="B9" s="9">
        <v>1041</v>
      </c>
      <c r="C9" s="9" t="s">
        <v>79</v>
      </c>
      <c r="D9" s="9" t="s">
        <v>31</v>
      </c>
      <c r="E9" s="104">
        <v>8</v>
      </c>
      <c r="F9" s="104">
        <v>11</v>
      </c>
      <c r="G9" s="104">
        <v>11</v>
      </c>
      <c r="H9" s="104">
        <v>0</v>
      </c>
      <c r="I9" s="104">
        <v>0</v>
      </c>
      <c r="J9" s="105">
        <v>0</v>
      </c>
      <c r="K9" s="105">
        <v>0</v>
      </c>
      <c r="L9" s="146">
        <v>0</v>
      </c>
      <c r="M9" s="9">
        <f>SUM(E9:L9)</f>
        <v>30</v>
      </c>
      <c r="N9" s="26">
        <f t="shared" si="1"/>
        <v>289</v>
      </c>
      <c r="O9" s="41"/>
    </row>
    <row r="10" spans="1:15" x14ac:dyDescent="0.35">
      <c r="A10" s="51" t="s">
        <v>34</v>
      </c>
      <c r="B10" s="9">
        <v>3623</v>
      </c>
      <c r="C10" s="9" t="s">
        <v>29</v>
      </c>
      <c r="D10" s="11" t="s">
        <v>31</v>
      </c>
      <c r="E10" s="13">
        <v>5</v>
      </c>
      <c r="F10" s="13">
        <v>13</v>
      </c>
      <c r="G10" s="13">
        <v>9</v>
      </c>
      <c r="H10" s="13">
        <v>3</v>
      </c>
      <c r="I10" s="13">
        <v>0</v>
      </c>
      <c r="J10" s="13">
        <v>0</v>
      </c>
      <c r="K10" s="13">
        <v>0</v>
      </c>
      <c r="L10" s="13">
        <v>0</v>
      </c>
      <c r="M10" s="13">
        <v>30</v>
      </c>
      <c r="N10" s="26">
        <f t="shared" si="1"/>
        <v>285</v>
      </c>
      <c r="O10" s="41"/>
    </row>
    <row r="11" spans="1:15" x14ac:dyDescent="0.35">
      <c r="A11" s="107" t="s">
        <v>123</v>
      </c>
      <c r="B11" s="9">
        <v>2138</v>
      </c>
      <c r="C11" s="9" t="s">
        <v>103</v>
      </c>
      <c r="D11" s="9" t="s">
        <v>39</v>
      </c>
      <c r="E11" s="104">
        <v>2</v>
      </c>
      <c r="F11" s="104">
        <v>13</v>
      </c>
      <c r="G11" s="104">
        <v>12</v>
      </c>
      <c r="H11" s="104">
        <v>3</v>
      </c>
      <c r="I11" s="104">
        <v>0</v>
      </c>
      <c r="J11" s="105">
        <v>0</v>
      </c>
      <c r="K11" s="105">
        <v>0</v>
      </c>
      <c r="L11" s="146">
        <v>0</v>
      </c>
      <c r="M11" s="9">
        <f t="shared" ref="M11:M23" si="2">SUM(E11:L11)</f>
        <v>30</v>
      </c>
      <c r="N11" s="26">
        <f t="shared" si="1"/>
        <v>282</v>
      </c>
      <c r="O11" s="41"/>
    </row>
    <row r="12" spans="1:15" x14ac:dyDescent="0.35">
      <c r="A12" s="21" t="s">
        <v>89</v>
      </c>
      <c r="B12" s="9">
        <v>2105</v>
      </c>
      <c r="C12" s="11" t="s">
        <v>87</v>
      </c>
      <c r="D12" s="11" t="s">
        <v>31</v>
      </c>
      <c r="E12" s="13">
        <v>5</v>
      </c>
      <c r="F12" s="13">
        <v>11</v>
      </c>
      <c r="G12" s="13">
        <v>9</v>
      </c>
      <c r="H12" s="13">
        <v>5</v>
      </c>
      <c r="I12" s="13">
        <v>0</v>
      </c>
      <c r="J12" s="13">
        <v>0</v>
      </c>
      <c r="K12" s="13">
        <v>0</v>
      </c>
      <c r="L12" s="13">
        <v>0</v>
      </c>
      <c r="M12" s="9">
        <f t="shared" si="2"/>
        <v>30</v>
      </c>
      <c r="N12" s="26">
        <f t="shared" si="1"/>
        <v>281</v>
      </c>
      <c r="O12" s="41"/>
    </row>
    <row r="13" spans="1:15" x14ac:dyDescent="0.35">
      <c r="A13" s="52" t="s">
        <v>99</v>
      </c>
      <c r="B13" s="11">
        <v>1661</v>
      </c>
      <c r="C13" s="11" t="s">
        <v>29</v>
      </c>
      <c r="D13" s="11" t="s">
        <v>37</v>
      </c>
      <c r="E13" s="13">
        <v>10</v>
      </c>
      <c r="F13" s="13">
        <v>12</v>
      </c>
      <c r="G13" s="13">
        <v>7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9">
        <f t="shared" si="2"/>
        <v>30</v>
      </c>
      <c r="N13" s="26">
        <f t="shared" si="1"/>
        <v>291</v>
      </c>
      <c r="O13" s="41" t="s">
        <v>149</v>
      </c>
    </row>
    <row r="14" spans="1:15" x14ac:dyDescent="0.35">
      <c r="A14" s="51" t="s">
        <v>33</v>
      </c>
      <c r="B14" s="9">
        <v>1798</v>
      </c>
      <c r="C14" s="13" t="s">
        <v>29</v>
      </c>
      <c r="D14" s="11" t="s">
        <v>37</v>
      </c>
      <c r="E14" s="13">
        <v>5</v>
      </c>
      <c r="F14" s="13">
        <v>11</v>
      </c>
      <c r="G14" s="13">
        <v>8</v>
      </c>
      <c r="H14" s="13">
        <v>4</v>
      </c>
      <c r="I14" s="13">
        <v>2</v>
      </c>
      <c r="J14" s="13">
        <v>0</v>
      </c>
      <c r="K14" s="13">
        <v>0</v>
      </c>
      <c r="L14" s="13">
        <v>0</v>
      </c>
      <c r="M14" s="9">
        <f t="shared" si="2"/>
        <v>30</v>
      </c>
      <c r="N14" s="26">
        <f t="shared" si="1"/>
        <v>278</v>
      </c>
      <c r="O14" s="41"/>
    </row>
    <row r="15" spans="1:15" x14ac:dyDescent="0.35">
      <c r="A15" s="52" t="s">
        <v>102</v>
      </c>
      <c r="B15" s="11">
        <v>1268</v>
      </c>
      <c r="C15" s="11" t="s">
        <v>103</v>
      </c>
      <c r="D15" s="11" t="s">
        <v>37</v>
      </c>
      <c r="E15" s="13">
        <v>3</v>
      </c>
      <c r="F15" s="13">
        <v>7</v>
      </c>
      <c r="G15" s="13">
        <v>14</v>
      </c>
      <c r="H15" s="13">
        <v>5</v>
      </c>
      <c r="I15" s="13">
        <v>1</v>
      </c>
      <c r="J15" s="13">
        <v>0</v>
      </c>
      <c r="K15" s="13">
        <v>0</v>
      </c>
      <c r="L15" s="13">
        <v>0</v>
      </c>
      <c r="M15" s="9">
        <f t="shared" si="2"/>
        <v>30</v>
      </c>
      <c r="N15" s="26">
        <f t="shared" si="1"/>
        <v>273</v>
      </c>
      <c r="O15" s="41"/>
    </row>
    <row r="16" spans="1:15" x14ac:dyDescent="0.35">
      <c r="A16" s="147" t="s">
        <v>82</v>
      </c>
      <c r="B16" s="9">
        <v>1901</v>
      </c>
      <c r="C16" s="11" t="s">
        <v>79</v>
      </c>
      <c r="D16" s="11" t="s">
        <v>37</v>
      </c>
      <c r="E16" s="104">
        <v>1</v>
      </c>
      <c r="F16" s="104">
        <v>8</v>
      </c>
      <c r="G16" s="104">
        <v>17</v>
      </c>
      <c r="H16" s="104">
        <v>2</v>
      </c>
      <c r="I16" s="104">
        <v>1</v>
      </c>
      <c r="J16" s="105">
        <v>1</v>
      </c>
      <c r="K16" s="105">
        <v>0</v>
      </c>
      <c r="L16" s="146">
        <v>0</v>
      </c>
      <c r="M16" s="9">
        <f t="shared" si="2"/>
        <v>30</v>
      </c>
      <c r="N16" s="26">
        <f t="shared" si="1"/>
        <v>272</v>
      </c>
      <c r="O16" s="41"/>
    </row>
    <row r="17" spans="1:15" x14ac:dyDescent="0.35">
      <c r="A17" s="51" t="s">
        <v>135</v>
      </c>
      <c r="B17" s="15">
        <v>42</v>
      </c>
      <c r="C17" s="16" t="s">
        <v>143</v>
      </c>
      <c r="D17" s="16" t="s">
        <v>37</v>
      </c>
      <c r="E17" s="176">
        <v>3</v>
      </c>
      <c r="F17" s="176">
        <v>9</v>
      </c>
      <c r="G17" s="176">
        <v>9</v>
      </c>
      <c r="H17" s="176">
        <v>5</v>
      </c>
      <c r="I17" s="176">
        <v>3</v>
      </c>
      <c r="J17" s="177">
        <v>1</v>
      </c>
      <c r="K17" s="177">
        <v>0</v>
      </c>
      <c r="L17" s="178">
        <v>0</v>
      </c>
      <c r="M17" s="15">
        <f t="shared" si="2"/>
        <v>30</v>
      </c>
      <c r="N17" s="179">
        <f t="shared" si="1"/>
        <v>268</v>
      </c>
      <c r="O17" s="41"/>
    </row>
    <row r="18" spans="1:15" s="18" customFormat="1" x14ac:dyDescent="0.35">
      <c r="A18" s="52" t="s">
        <v>93</v>
      </c>
      <c r="B18" s="9">
        <v>1172</v>
      </c>
      <c r="C18" s="13" t="s">
        <v>29</v>
      </c>
      <c r="D18" s="11" t="s">
        <v>37</v>
      </c>
      <c r="E18" s="13">
        <v>2</v>
      </c>
      <c r="F18" s="13">
        <v>5</v>
      </c>
      <c r="G18" s="13">
        <v>12</v>
      </c>
      <c r="H18" s="13">
        <v>7</v>
      </c>
      <c r="I18" s="13">
        <v>3</v>
      </c>
      <c r="J18" s="13">
        <v>1</v>
      </c>
      <c r="K18" s="13">
        <v>0</v>
      </c>
      <c r="L18" s="13">
        <v>0</v>
      </c>
      <c r="M18" s="9">
        <f t="shared" si="2"/>
        <v>30</v>
      </c>
      <c r="N18" s="26">
        <f t="shared" si="1"/>
        <v>261</v>
      </c>
      <c r="O18" s="180"/>
    </row>
    <row r="19" spans="1:15" s="18" customFormat="1" x14ac:dyDescent="0.35">
      <c r="A19" s="52" t="s">
        <v>161</v>
      </c>
      <c r="B19" s="9">
        <v>1465</v>
      </c>
      <c r="C19" s="13" t="s">
        <v>91</v>
      </c>
      <c r="D19" s="11" t="s">
        <v>37</v>
      </c>
      <c r="E19" s="13">
        <v>3</v>
      </c>
      <c r="F19" s="13">
        <v>11</v>
      </c>
      <c r="G19" s="13">
        <v>13</v>
      </c>
      <c r="H19" s="13">
        <v>3</v>
      </c>
      <c r="I19" s="13">
        <v>0</v>
      </c>
      <c r="J19" s="13">
        <v>0</v>
      </c>
      <c r="K19" s="13">
        <v>0</v>
      </c>
      <c r="L19" s="13">
        <v>0</v>
      </c>
      <c r="M19" s="9">
        <f t="shared" si="2"/>
        <v>30</v>
      </c>
      <c r="N19" s="26">
        <f t="shared" si="1"/>
        <v>281</v>
      </c>
      <c r="O19" s="180"/>
    </row>
    <row r="20" spans="1:15" s="18" customFormat="1" x14ac:dyDescent="0.35">
      <c r="A20" s="52" t="s">
        <v>46</v>
      </c>
      <c r="B20" s="9">
        <v>1476</v>
      </c>
      <c r="C20" s="13" t="s">
        <v>29</v>
      </c>
      <c r="D20" s="11" t="s">
        <v>37</v>
      </c>
      <c r="E20" s="13">
        <v>2</v>
      </c>
      <c r="F20" s="13">
        <v>16</v>
      </c>
      <c r="G20" s="13">
        <v>10</v>
      </c>
      <c r="H20" s="13">
        <v>2</v>
      </c>
      <c r="I20" s="13">
        <v>0</v>
      </c>
      <c r="J20" s="13">
        <v>0</v>
      </c>
      <c r="K20" s="13">
        <v>0</v>
      </c>
      <c r="L20" s="13">
        <v>0</v>
      </c>
      <c r="M20" s="9">
        <f t="shared" si="2"/>
        <v>30</v>
      </c>
      <c r="N20" s="26">
        <f t="shared" si="1"/>
        <v>286</v>
      </c>
      <c r="O20" s="180"/>
    </row>
    <row r="21" spans="1:15" x14ac:dyDescent="0.35">
      <c r="A21" s="51" t="s">
        <v>125</v>
      </c>
      <c r="B21" s="9">
        <v>1619</v>
      </c>
      <c r="C21" s="13" t="s">
        <v>29</v>
      </c>
      <c r="D21" s="11" t="s">
        <v>37</v>
      </c>
      <c r="E21" s="13">
        <v>0</v>
      </c>
      <c r="F21" s="13">
        <v>7</v>
      </c>
      <c r="G21" s="13">
        <v>10</v>
      </c>
      <c r="H21" s="13">
        <v>4</v>
      </c>
      <c r="I21" s="13">
        <v>6</v>
      </c>
      <c r="J21" s="13">
        <v>0</v>
      </c>
      <c r="K21" s="13">
        <v>1</v>
      </c>
      <c r="L21" s="13">
        <v>2</v>
      </c>
      <c r="M21" s="9">
        <f t="shared" si="2"/>
        <v>30</v>
      </c>
      <c r="N21" s="26">
        <f t="shared" si="1"/>
        <v>239</v>
      </c>
      <c r="O21" s="41"/>
    </row>
    <row r="22" spans="1:15" x14ac:dyDescent="0.35">
      <c r="A22" s="51" t="s">
        <v>111</v>
      </c>
      <c r="B22" s="9">
        <v>2218</v>
      </c>
      <c r="C22" s="11" t="s">
        <v>29</v>
      </c>
      <c r="D22" s="11" t="s">
        <v>37</v>
      </c>
      <c r="E22" s="104">
        <v>2</v>
      </c>
      <c r="F22" s="104">
        <v>3</v>
      </c>
      <c r="G22" s="104">
        <v>8</v>
      </c>
      <c r="H22" s="104">
        <v>9</v>
      </c>
      <c r="I22" s="104">
        <v>4</v>
      </c>
      <c r="J22" s="105">
        <v>2</v>
      </c>
      <c r="K22" s="105">
        <v>0</v>
      </c>
      <c r="L22" s="146">
        <v>2</v>
      </c>
      <c r="M22" s="9">
        <f t="shared" si="2"/>
        <v>30</v>
      </c>
      <c r="N22" s="26">
        <f t="shared" si="1"/>
        <v>234</v>
      </c>
      <c r="O22" s="41"/>
    </row>
    <row r="23" spans="1:15" x14ac:dyDescent="0.35">
      <c r="A23" s="52" t="s">
        <v>97</v>
      </c>
      <c r="B23" s="11">
        <v>638</v>
      </c>
      <c r="C23" s="11" t="s">
        <v>91</v>
      </c>
      <c r="D23" s="11" t="s">
        <v>37</v>
      </c>
      <c r="E23" s="13">
        <v>3</v>
      </c>
      <c r="F23" s="13">
        <v>2</v>
      </c>
      <c r="G23" s="13">
        <v>8</v>
      </c>
      <c r="H23" s="13">
        <v>8</v>
      </c>
      <c r="I23" s="13">
        <v>3</v>
      </c>
      <c r="J23" s="13">
        <v>3</v>
      </c>
      <c r="K23" s="13">
        <v>1</v>
      </c>
      <c r="L23" s="13">
        <v>2</v>
      </c>
      <c r="M23" s="9">
        <f t="shared" si="2"/>
        <v>30</v>
      </c>
      <c r="N23" s="26">
        <f t="shared" si="1"/>
        <v>230</v>
      </c>
      <c r="O23" s="41"/>
    </row>
    <row r="24" spans="1:15" x14ac:dyDescent="0.35">
      <c r="A24" s="19" t="s">
        <v>69</v>
      </c>
      <c r="B24" s="39">
        <v>1956</v>
      </c>
      <c r="C24" s="39" t="s">
        <v>54</v>
      </c>
      <c r="D24" s="39" t="s">
        <v>1</v>
      </c>
      <c r="E24" s="13">
        <v>5</v>
      </c>
      <c r="F24" s="13">
        <v>10</v>
      </c>
      <c r="G24" s="13">
        <v>9</v>
      </c>
      <c r="H24" s="13">
        <v>4</v>
      </c>
      <c r="I24" s="13">
        <v>2</v>
      </c>
      <c r="J24" s="13">
        <v>0</v>
      </c>
      <c r="K24" s="13">
        <v>0</v>
      </c>
      <c r="L24" s="13">
        <v>0</v>
      </c>
      <c r="M24" s="13">
        <v>30</v>
      </c>
      <c r="N24" s="26">
        <f t="shared" si="1"/>
        <v>277</v>
      </c>
      <c r="O24" s="41"/>
    </row>
    <row r="25" spans="1:15" x14ac:dyDescent="0.35">
      <c r="A25" s="21" t="s">
        <v>52</v>
      </c>
      <c r="B25" s="11">
        <v>2009</v>
      </c>
      <c r="C25" s="11" t="s">
        <v>51</v>
      </c>
      <c r="D25" s="11" t="s">
        <v>1</v>
      </c>
      <c r="E25" s="13">
        <v>4</v>
      </c>
      <c r="F25" s="13">
        <v>10</v>
      </c>
      <c r="G25" s="13">
        <v>9</v>
      </c>
      <c r="H25" s="13">
        <v>6</v>
      </c>
      <c r="I25" s="13">
        <v>1</v>
      </c>
      <c r="J25" s="13">
        <v>0</v>
      </c>
      <c r="K25" s="13">
        <v>0</v>
      </c>
      <c r="L25" s="13">
        <v>0</v>
      </c>
      <c r="M25" s="9">
        <f>SUM(E25:L25)</f>
        <v>30</v>
      </c>
      <c r="N25" s="26">
        <f t="shared" si="1"/>
        <v>276</v>
      </c>
      <c r="O25" s="41"/>
    </row>
    <row r="26" spans="1:15" x14ac:dyDescent="0.35">
      <c r="A26" s="50" t="s">
        <v>106</v>
      </c>
      <c r="B26" s="9">
        <v>1143</v>
      </c>
      <c r="C26" s="9" t="s">
        <v>103</v>
      </c>
      <c r="D26" s="11" t="s">
        <v>1</v>
      </c>
      <c r="E26" s="13">
        <v>3</v>
      </c>
      <c r="F26" s="13">
        <v>11</v>
      </c>
      <c r="G26" s="13">
        <v>10</v>
      </c>
      <c r="H26" s="13">
        <v>4</v>
      </c>
      <c r="I26" s="13">
        <v>2</v>
      </c>
      <c r="J26" s="13">
        <v>0</v>
      </c>
      <c r="K26" s="13">
        <v>0</v>
      </c>
      <c r="L26" s="13">
        <v>0</v>
      </c>
      <c r="M26" s="9">
        <f>SUM(E26:L26)</f>
        <v>30</v>
      </c>
      <c r="N26" s="26">
        <f t="shared" si="1"/>
        <v>276</v>
      </c>
      <c r="O26" s="42"/>
    </row>
    <row r="27" spans="1:15" x14ac:dyDescent="0.35">
      <c r="A27" s="52" t="s">
        <v>36</v>
      </c>
      <c r="B27" s="9">
        <v>1952</v>
      </c>
      <c r="C27" s="9" t="s">
        <v>29</v>
      </c>
      <c r="D27" s="11" t="s">
        <v>1</v>
      </c>
      <c r="E27" s="13">
        <v>5</v>
      </c>
      <c r="F27" s="13">
        <v>10</v>
      </c>
      <c r="G27" s="13">
        <v>6</v>
      </c>
      <c r="H27" s="13">
        <v>8</v>
      </c>
      <c r="I27" s="13">
        <v>1</v>
      </c>
      <c r="J27" s="13">
        <v>0</v>
      </c>
      <c r="K27" s="13">
        <v>0</v>
      </c>
      <c r="L27" s="13">
        <v>0</v>
      </c>
      <c r="M27" s="9">
        <f>SUM(E27:L27)</f>
        <v>30</v>
      </c>
      <c r="N27" s="26">
        <f t="shared" si="1"/>
        <v>275</v>
      </c>
      <c r="O27" s="42"/>
    </row>
    <row r="28" spans="1:15" ht="15" customHeight="1" x14ac:dyDescent="0.35">
      <c r="A28" s="142" t="s">
        <v>126</v>
      </c>
      <c r="B28" s="39">
        <v>1850</v>
      </c>
      <c r="C28" s="39" t="s">
        <v>103</v>
      </c>
      <c r="D28" s="39" t="s">
        <v>1</v>
      </c>
      <c r="E28" s="13">
        <v>5</v>
      </c>
      <c r="F28" s="13">
        <v>5</v>
      </c>
      <c r="G28" s="13">
        <v>14</v>
      </c>
      <c r="H28" s="13">
        <v>4</v>
      </c>
      <c r="I28" s="13">
        <v>2</v>
      </c>
      <c r="J28" s="13">
        <v>0</v>
      </c>
      <c r="K28" s="13">
        <v>0</v>
      </c>
      <c r="L28" s="13">
        <v>0</v>
      </c>
      <c r="M28" s="13">
        <v>30</v>
      </c>
      <c r="N28" s="26">
        <f t="shared" si="1"/>
        <v>272</v>
      </c>
      <c r="O28" s="42"/>
    </row>
    <row r="29" spans="1:15" x14ac:dyDescent="0.35">
      <c r="A29" s="19" t="s">
        <v>71</v>
      </c>
      <c r="B29" s="39">
        <v>2202</v>
      </c>
      <c r="C29" s="39" t="s">
        <v>54</v>
      </c>
      <c r="D29" s="39" t="s">
        <v>1</v>
      </c>
      <c r="E29" s="13">
        <v>5</v>
      </c>
      <c r="F29" s="13">
        <v>5</v>
      </c>
      <c r="G29" s="13">
        <v>13</v>
      </c>
      <c r="H29" s="13">
        <v>6</v>
      </c>
      <c r="I29" s="13">
        <v>0</v>
      </c>
      <c r="J29" s="13">
        <v>1</v>
      </c>
      <c r="K29" s="13">
        <v>0</v>
      </c>
      <c r="L29" s="13">
        <v>0</v>
      </c>
      <c r="M29" s="13">
        <v>30</v>
      </c>
      <c r="N29" s="26">
        <f t="shared" si="1"/>
        <v>271</v>
      </c>
      <c r="O29" s="42"/>
    </row>
    <row r="30" spans="1:15" x14ac:dyDescent="0.35">
      <c r="A30" s="52" t="s">
        <v>90</v>
      </c>
      <c r="B30" s="9">
        <v>1982</v>
      </c>
      <c r="C30" s="11" t="s">
        <v>91</v>
      </c>
      <c r="D30" s="11" t="s">
        <v>1</v>
      </c>
      <c r="E30" s="13">
        <v>0</v>
      </c>
      <c r="F30" s="13">
        <v>10</v>
      </c>
      <c r="G30" s="13">
        <v>14</v>
      </c>
      <c r="H30" s="13">
        <v>3</v>
      </c>
      <c r="I30" s="13">
        <v>2</v>
      </c>
      <c r="J30" s="13">
        <v>1</v>
      </c>
      <c r="K30" s="13">
        <v>0</v>
      </c>
      <c r="L30" s="13">
        <v>0</v>
      </c>
      <c r="M30" s="9">
        <f>SUM(E30:L30)</f>
        <v>30</v>
      </c>
      <c r="N30" s="26">
        <f t="shared" si="1"/>
        <v>270</v>
      </c>
      <c r="O30" s="42"/>
    </row>
    <row r="31" spans="1:15" x14ac:dyDescent="0.35">
      <c r="A31" s="151" t="s">
        <v>128</v>
      </c>
      <c r="B31" s="9">
        <v>1291</v>
      </c>
      <c r="C31" s="9" t="s">
        <v>29</v>
      </c>
      <c r="D31" s="11" t="s">
        <v>1</v>
      </c>
      <c r="E31" s="104">
        <v>3</v>
      </c>
      <c r="F31" s="104">
        <v>9</v>
      </c>
      <c r="G31" s="104">
        <v>11</v>
      </c>
      <c r="H31" s="104">
        <v>3</v>
      </c>
      <c r="I31" s="104">
        <v>3</v>
      </c>
      <c r="J31" s="105">
        <v>1</v>
      </c>
      <c r="K31" s="105">
        <v>0</v>
      </c>
      <c r="L31" s="106">
        <v>0</v>
      </c>
      <c r="M31" s="13">
        <v>30</v>
      </c>
      <c r="N31" s="26">
        <f t="shared" si="1"/>
        <v>270</v>
      </c>
      <c r="O31" s="42"/>
    </row>
    <row r="32" spans="1:15" x14ac:dyDescent="0.35">
      <c r="A32" s="19" t="s">
        <v>67</v>
      </c>
      <c r="B32" s="13">
        <v>2582</v>
      </c>
      <c r="C32" s="13" t="s">
        <v>54</v>
      </c>
      <c r="D32" s="39" t="s">
        <v>1</v>
      </c>
      <c r="E32" s="13">
        <v>2</v>
      </c>
      <c r="F32" s="13">
        <v>6</v>
      </c>
      <c r="G32" s="13">
        <v>11</v>
      </c>
      <c r="H32" s="13">
        <v>9</v>
      </c>
      <c r="I32" s="13">
        <v>2</v>
      </c>
      <c r="J32" s="13">
        <v>0</v>
      </c>
      <c r="K32" s="13">
        <v>0</v>
      </c>
      <c r="L32" s="13">
        <v>0</v>
      </c>
      <c r="M32" s="13">
        <v>30</v>
      </c>
      <c r="N32" s="26">
        <f t="shared" si="1"/>
        <v>265</v>
      </c>
      <c r="O32" s="42"/>
    </row>
    <row r="33" spans="1:15" x14ac:dyDescent="0.35">
      <c r="A33" s="70" t="s">
        <v>70</v>
      </c>
      <c r="B33" s="13">
        <v>1249</v>
      </c>
      <c r="C33" s="13" t="s">
        <v>54</v>
      </c>
      <c r="D33" s="39" t="s">
        <v>1</v>
      </c>
      <c r="E33" s="13">
        <v>1</v>
      </c>
      <c r="F33" s="13">
        <v>8</v>
      </c>
      <c r="G33" s="13">
        <v>9</v>
      </c>
      <c r="H33" s="13">
        <v>9</v>
      </c>
      <c r="I33" s="13">
        <v>2</v>
      </c>
      <c r="J33" s="13">
        <v>1</v>
      </c>
      <c r="K33" s="13">
        <v>0</v>
      </c>
      <c r="L33" s="13">
        <v>0</v>
      </c>
      <c r="M33" s="13">
        <v>30</v>
      </c>
      <c r="N33" s="26">
        <f t="shared" si="1"/>
        <v>263</v>
      </c>
      <c r="O33" s="42"/>
    </row>
    <row r="34" spans="1:15" x14ac:dyDescent="0.35">
      <c r="A34" s="50" t="s">
        <v>94</v>
      </c>
      <c r="B34" s="9">
        <v>1264</v>
      </c>
      <c r="C34" s="9" t="s">
        <v>29</v>
      </c>
      <c r="D34" s="11" t="s">
        <v>1</v>
      </c>
      <c r="E34" s="13">
        <v>1</v>
      </c>
      <c r="F34" s="13">
        <v>9</v>
      </c>
      <c r="G34" s="13">
        <v>11</v>
      </c>
      <c r="H34" s="13">
        <v>6</v>
      </c>
      <c r="I34" s="13">
        <v>2</v>
      </c>
      <c r="J34" s="13">
        <v>0</v>
      </c>
      <c r="K34" s="13">
        <v>0</v>
      </c>
      <c r="L34" s="13">
        <v>1</v>
      </c>
      <c r="M34" s="9">
        <f>SUM(E34:L34)</f>
        <v>30</v>
      </c>
      <c r="N34" s="26">
        <f t="shared" si="1"/>
        <v>261</v>
      </c>
      <c r="O34" s="41"/>
    </row>
    <row r="35" spans="1:15" ht="15" customHeight="1" x14ac:dyDescent="0.35">
      <c r="A35" s="21" t="s">
        <v>86</v>
      </c>
      <c r="B35" s="9">
        <v>309</v>
      </c>
      <c r="C35" s="11" t="s">
        <v>88</v>
      </c>
      <c r="D35" s="11" t="s">
        <v>1</v>
      </c>
      <c r="E35" s="13">
        <v>0</v>
      </c>
      <c r="F35" s="13">
        <v>6</v>
      </c>
      <c r="G35" s="13">
        <v>16</v>
      </c>
      <c r="H35" s="13">
        <v>6</v>
      </c>
      <c r="I35" s="13">
        <v>1</v>
      </c>
      <c r="J35" s="13">
        <v>0</v>
      </c>
      <c r="K35" s="13">
        <v>0</v>
      </c>
      <c r="L35" s="13">
        <v>1</v>
      </c>
      <c r="M35" s="9">
        <f>SUM(E35:L35)</f>
        <v>30</v>
      </c>
      <c r="N35" s="26">
        <f t="shared" si="1"/>
        <v>259</v>
      </c>
      <c r="O35" s="41"/>
    </row>
    <row r="36" spans="1:15" x14ac:dyDescent="0.35">
      <c r="A36" s="19" t="s">
        <v>74</v>
      </c>
      <c r="B36" s="13">
        <v>1922</v>
      </c>
      <c r="C36" s="13" t="s">
        <v>54</v>
      </c>
      <c r="D36" s="39" t="s">
        <v>1</v>
      </c>
      <c r="E36" s="13">
        <v>1</v>
      </c>
      <c r="F36" s="13">
        <v>5</v>
      </c>
      <c r="G36" s="13">
        <v>11</v>
      </c>
      <c r="H36" s="13">
        <v>10</v>
      </c>
      <c r="I36" s="13">
        <v>1</v>
      </c>
      <c r="J36" s="13">
        <v>2</v>
      </c>
      <c r="K36" s="13">
        <v>0</v>
      </c>
      <c r="L36" s="13">
        <v>0</v>
      </c>
      <c r="M36" s="13">
        <v>30</v>
      </c>
      <c r="N36" s="26">
        <f t="shared" si="1"/>
        <v>258</v>
      </c>
      <c r="O36" s="41"/>
    </row>
    <row r="37" spans="1:15" x14ac:dyDescent="0.35">
      <c r="A37" s="19" t="s">
        <v>60</v>
      </c>
      <c r="B37" s="13">
        <v>2579</v>
      </c>
      <c r="C37" s="13" t="s">
        <v>54</v>
      </c>
      <c r="D37" s="39" t="s">
        <v>1</v>
      </c>
      <c r="E37" s="13">
        <v>1</v>
      </c>
      <c r="F37" s="13">
        <v>3</v>
      </c>
      <c r="G37" s="13">
        <v>10</v>
      </c>
      <c r="H37" s="13">
        <v>10</v>
      </c>
      <c r="I37" s="13">
        <v>5</v>
      </c>
      <c r="J37" s="13">
        <v>1</v>
      </c>
      <c r="K37" s="13">
        <v>0</v>
      </c>
      <c r="L37" s="13">
        <v>0</v>
      </c>
      <c r="M37" s="13">
        <v>30</v>
      </c>
      <c r="N37" s="26">
        <f t="shared" si="1"/>
        <v>251</v>
      </c>
      <c r="O37" s="41"/>
    </row>
    <row r="38" spans="1:15" x14ac:dyDescent="0.35">
      <c r="A38" s="68" t="s">
        <v>68</v>
      </c>
      <c r="B38" s="39">
        <v>2578</v>
      </c>
      <c r="C38" s="39" t="s">
        <v>54</v>
      </c>
      <c r="D38" s="39" t="s">
        <v>1</v>
      </c>
      <c r="E38" s="13">
        <v>1</v>
      </c>
      <c r="F38" s="13">
        <v>4</v>
      </c>
      <c r="G38" s="13">
        <v>10</v>
      </c>
      <c r="H38" s="13">
        <v>13</v>
      </c>
      <c r="I38" s="13">
        <v>0</v>
      </c>
      <c r="J38" s="13">
        <v>1</v>
      </c>
      <c r="K38" s="13">
        <v>0</v>
      </c>
      <c r="L38" s="13">
        <v>1</v>
      </c>
      <c r="M38" s="13">
        <v>30</v>
      </c>
      <c r="N38" s="26">
        <f t="shared" si="1"/>
        <v>250</v>
      </c>
      <c r="O38" s="41"/>
    </row>
    <row r="39" spans="1:15" x14ac:dyDescent="0.35">
      <c r="A39" s="52" t="s">
        <v>95</v>
      </c>
      <c r="B39" s="9">
        <v>2499</v>
      </c>
      <c r="C39" s="9" t="s">
        <v>91</v>
      </c>
      <c r="D39" s="11" t="s">
        <v>1</v>
      </c>
      <c r="E39" s="13">
        <v>1</v>
      </c>
      <c r="F39" s="13">
        <v>6</v>
      </c>
      <c r="G39" s="13">
        <v>13</v>
      </c>
      <c r="H39" s="13">
        <v>3</v>
      </c>
      <c r="I39" s="13">
        <v>3</v>
      </c>
      <c r="J39" s="13">
        <v>2</v>
      </c>
      <c r="K39" s="13">
        <v>0</v>
      </c>
      <c r="L39" s="13">
        <v>2</v>
      </c>
      <c r="M39" s="9">
        <f>SUM(E39:L39)</f>
        <v>30</v>
      </c>
      <c r="N39" s="26">
        <f t="shared" si="1"/>
        <v>244</v>
      </c>
      <c r="O39" s="41"/>
    </row>
    <row r="40" spans="1:15" x14ac:dyDescent="0.35">
      <c r="A40" s="148" t="s">
        <v>83</v>
      </c>
      <c r="B40" s="11">
        <v>1629</v>
      </c>
      <c r="C40" s="11" t="s">
        <v>79</v>
      </c>
      <c r="D40" s="11" t="s">
        <v>1</v>
      </c>
      <c r="E40" s="104">
        <v>2</v>
      </c>
      <c r="F40" s="104">
        <v>0</v>
      </c>
      <c r="G40" s="104">
        <v>10</v>
      </c>
      <c r="H40" s="104">
        <v>10</v>
      </c>
      <c r="I40" s="104">
        <v>5</v>
      </c>
      <c r="J40" s="105">
        <v>2</v>
      </c>
      <c r="K40" s="105">
        <v>1</v>
      </c>
      <c r="L40" s="106">
        <v>0</v>
      </c>
      <c r="M40" s="9">
        <f>SUM(E40:L40)</f>
        <v>30</v>
      </c>
      <c r="N40" s="26">
        <f t="shared" si="1"/>
        <v>242</v>
      </c>
      <c r="O40" s="41"/>
    </row>
    <row r="41" spans="1:15" x14ac:dyDescent="0.35">
      <c r="A41" s="148" t="s">
        <v>80</v>
      </c>
      <c r="B41" s="9">
        <v>1853</v>
      </c>
      <c r="C41" s="9" t="s">
        <v>79</v>
      </c>
      <c r="D41" s="11" t="s">
        <v>1</v>
      </c>
      <c r="E41" s="104">
        <v>1</v>
      </c>
      <c r="F41" s="104">
        <v>3</v>
      </c>
      <c r="G41" s="104">
        <v>13</v>
      </c>
      <c r="H41" s="104">
        <v>5</v>
      </c>
      <c r="I41" s="104">
        <v>3</v>
      </c>
      <c r="J41" s="105">
        <v>2</v>
      </c>
      <c r="K41" s="105">
        <v>0</v>
      </c>
      <c r="L41" s="106">
        <v>3</v>
      </c>
      <c r="M41" s="9">
        <f>SUM(E41:L41)</f>
        <v>30</v>
      </c>
      <c r="N41" s="26">
        <f t="shared" si="1"/>
        <v>230</v>
      </c>
      <c r="O41" s="41"/>
    </row>
    <row r="42" spans="1:15" x14ac:dyDescent="0.35">
      <c r="A42" s="52" t="s">
        <v>163</v>
      </c>
      <c r="B42" s="9">
        <v>1054</v>
      </c>
      <c r="C42" s="11" t="s">
        <v>103</v>
      </c>
      <c r="D42" s="11" t="s">
        <v>1</v>
      </c>
      <c r="E42" s="13">
        <v>1</v>
      </c>
      <c r="F42" s="13">
        <v>4</v>
      </c>
      <c r="G42" s="13">
        <v>12</v>
      </c>
      <c r="H42" s="13">
        <v>4</v>
      </c>
      <c r="I42" s="13">
        <v>2</v>
      </c>
      <c r="J42" s="13">
        <v>2</v>
      </c>
      <c r="K42" s="13">
        <v>0</v>
      </c>
      <c r="L42" s="13">
        <v>1</v>
      </c>
      <c r="M42" s="9">
        <v>30</v>
      </c>
      <c r="N42" s="26">
        <f t="shared" si="1"/>
        <v>216</v>
      </c>
      <c r="O42" s="41"/>
    </row>
    <row r="43" spans="1:15" x14ac:dyDescent="0.35">
      <c r="A43" s="52" t="s">
        <v>137</v>
      </c>
      <c r="B43" s="9">
        <v>2502</v>
      </c>
      <c r="C43" s="9" t="s">
        <v>91</v>
      </c>
      <c r="D43" s="11" t="s">
        <v>1</v>
      </c>
      <c r="E43" s="13">
        <v>2</v>
      </c>
      <c r="F43" s="13">
        <v>3</v>
      </c>
      <c r="G43" s="13">
        <v>4</v>
      </c>
      <c r="H43" s="13">
        <v>8</v>
      </c>
      <c r="I43" s="13">
        <v>6</v>
      </c>
      <c r="J43" s="13">
        <v>4</v>
      </c>
      <c r="K43" s="13">
        <v>0</v>
      </c>
      <c r="L43" s="13">
        <v>3</v>
      </c>
      <c r="M43" s="9">
        <f>SUM(E43:L43)</f>
        <v>30</v>
      </c>
      <c r="N43" s="26">
        <f t="shared" si="1"/>
        <v>216</v>
      </c>
      <c r="O43" s="41"/>
    </row>
    <row r="44" spans="1:15" x14ac:dyDescent="0.35">
      <c r="A44" s="52" t="s">
        <v>151</v>
      </c>
      <c r="B44" s="9">
        <v>1726</v>
      </c>
      <c r="C44" s="9" t="s">
        <v>91</v>
      </c>
      <c r="D44" s="11" t="s">
        <v>1</v>
      </c>
      <c r="E44" s="13">
        <v>7</v>
      </c>
      <c r="F44" s="13">
        <v>6</v>
      </c>
      <c r="G44" s="13">
        <v>8</v>
      </c>
      <c r="H44" s="13">
        <v>3</v>
      </c>
      <c r="I44" s="13">
        <v>5</v>
      </c>
      <c r="J44" s="13">
        <v>0</v>
      </c>
      <c r="K44" s="13">
        <v>0</v>
      </c>
      <c r="L44" s="13">
        <v>1</v>
      </c>
      <c r="M44" s="9">
        <f>SUM(E44:L44)</f>
        <v>30</v>
      </c>
      <c r="N44" s="26">
        <f t="shared" si="1"/>
        <v>261</v>
      </c>
      <c r="O44" s="41"/>
    </row>
    <row r="45" spans="1:15" x14ac:dyDescent="0.35">
      <c r="A45" s="52" t="s">
        <v>133</v>
      </c>
      <c r="B45" s="9">
        <v>1984</v>
      </c>
      <c r="C45" s="9" t="s">
        <v>91</v>
      </c>
      <c r="D45" s="11" t="s">
        <v>1</v>
      </c>
      <c r="E45" s="13">
        <v>1</v>
      </c>
      <c r="F45" s="13">
        <v>0</v>
      </c>
      <c r="G45" s="13">
        <v>5</v>
      </c>
      <c r="H45" s="13">
        <v>3</v>
      </c>
      <c r="I45" s="13">
        <v>7</v>
      </c>
      <c r="J45" s="13">
        <v>6</v>
      </c>
      <c r="K45" s="13">
        <v>0</v>
      </c>
      <c r="L45" s="13">
        <v>8</v>
      </c>
      <c r="M45" s="9">
        <f>SUM(E45:L45)</f>
        <v>30</v>
      </c>
      <c r="N45" s="26">
        <f t="shared" si="1"/>
        <v>164</v>
      </c>
      <c r="O45" s="41"/>
    </row>
    <row r="46" spans="1:15" x14ac:dyDescent="0.35">
      <c r="A46" s="52" t="s">
        <v>132</v>
      </c>
      <c r="B46" s="9">
        <v>1983</v>
      </c>
      <c r="C46" s="9" t="s">
        <v>91</v>
      </c>
      <c r="D46" s="11" t="s">
        <v>1</v>
      </c>
      <c r="E46" s="13">
        <v>1</v>
      </c>
      <c r="F46" s="13">
        <v>4</v>
      </c>
      <c r="G46" s="13">
        <v>7</v>
      </c>
      <c r="H46" s="13">
        <v>5</v>
      </c>
      <c r="I46" s="13">
        <v>5</v>
      </c>
      <c r="J46" s="13">
        <v>5</v>
      </c>
      <c r="K46" s="13">
        <v>2</v>
      </c>
      <c r="L46" s="13">
        <v>1</v>
      </c>
      <c r="M46" s="9">
        <f>SUM(E46:L46)</f>
        <v>30</v>
      </c>
      <c r="N46" s="26">
        <f t="shared" si="1"/>
        <v>228</v>
      </c>
      <c r="O46" s="41"/>
    </row>
    <row r="47" spans="1:15" x14ac:dyDescent="0.35">
      <c r="A47" s="142" t="s">
        <v>124</v>
      </c>
      <c r="B47" s="39">
        <v>168</v>
      </c>
      <c r="C47" s="39" t="s">
        <v>29</v>
      </c>
      <c r="D47" s="39" t="s">
        <v>1</v>
      </c>
      <c r="E47" s="13">
        <v>1</v>
      </c>
      <c r="F47" s="13">
        <v>3</v>
      </c>
      <c r="G47" s="13">
        <v>5</v>
      </c>
      <c r="H47" s="13">
        <v>8</v>
      </c>
      <c r="I47" s="13">
        <v>6</v>
      </c>
      <c r="J47" s="13">
        <v>2</v>
      </c>
      <c r="K47" s="13">
        <v>0</v>
      </c>
      <c r="L47" s="13">
        <v>5</v>
      </c>
      <c r="M47" s="13">
        <v>30</v>
      </c>
      <c r="N47" s="26">
        <f t="shared" si="1"/>
        <v>203</v>
      </c>
      <c r="O47" s="41"/>
    </row>
    <row r="49" spans="1:14" x14ac:dyDescent="0.3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</row>
  </sheetData>
  <autoFilter ref="C1:C49" xr:uid="{00000000-0001-0000-0200-000000000000}"/>
  <sortState xmlns:xlrd2="http://schemas.microsoft.com/office/spreadsheetml/2017/richdata2" ref="A24:N43">
    <sortCondition descending="1" ref="N24:N43"/>
  </sortState>
  <mergeCells count="3">
    <mergeCell ref="A49:N49"/>
    <mergeCell ref="A1:N1"/>
    <mergeCell ref="O3:O4"/>
  </mergeCells>
  <pageMargins left="0.25" right="0.25" top="0.75" bottom="0.75" header="0.3" footer="0.3"/>
  <pageSetup paperSize="9" scale="80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57F4-0134-4375-9390-344D7744028D}">
  <sheetPr>
    <tabColor rgb="FF7030A0"/>
    <pageSetUpPr fitToPage="1"/>
  </sheetPr>
  <dimension ref="A1:N18"/>
  <sheetViews>
    <sheetView workbookViewId="0">
      <selection activeCell="G15" sqref="G15"/>
    </sheetView>
  </sheetViews>
  <sheetFormatPr defaultRowHeight="14.5" x14ac:dyDescent="0.35"/>
  <cols>
    <col min="1" max="1" width="30.81640625" customWidth="1"/>
    <col min="2" max="2" width="6.81640625" style="5" customWidth="1"/>
    <col min="3" max="3" width="10.81640625" style="12" customWidth="1"/>
    <col min="4" max="4" width="10.81640625" style="5" customWidth="1"/>
    <col min="5" max="12" width="7" style="4" customWidth="1"/>
    <col min="13" max="13" width="7" style="27" customWidth="1"/>
  </cols>
  <sheetData>
    <row r="1" spans="1:14" ht="24.75" customHeight="1" x14ac:dyDescent="0.45">
      <c r="A1" s="212" t="s">
        <v>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4"/>
    </row>
    <row r="2" spans="1:14" x14ac:dyDescent="0.35">
      <c r="A2" s="215" t="s">
        <v>0</v>
      </c>
      <c r="B2" s="197" t="s">
        <v>6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0"/>
      <c r="K2" s="201"/>
      <c r="L2" s="215" t="s">
        <v>4</v>
      </c>
      <c r="M2" s="215" t="s">
        <v>3</v>
      </c>
      <c r="N2" s="65"/>
    </row>
    <row r="3" spans="1:14" ht="19.5" customHeight="1" x14ac:dyDescent="0.35">
      <c r="A3" s="197"/>
      <c r="B3" s="198"/>
      <c r="C3" s="198"/>
      <c r="D3" s="198"/>
      <c r="E3" s="48" t="s">
        <v>5</v>
      </c>
      <c r="F3" s="48">
        <v>10</v>
      </c>
      <c r="G3" s="48">
        <v>9</v>
      </c>
      <c r="H3" s="48">
        <v>8</v>
      </c>
      <c r="I3" s="48">
        <v>7</v>
      </c>
      <c r="J3" s="48">
        <v>6</v>
      </c>
      <c r="K3" s="48">
        <v>0</v>
      </c>
      <c r="L3" s="197"/>
      <c r="M3" s="197"/>
      <c r="N3" s="64" t="s">
        <v>25</v>
      </c>
    </row>
    <row r="4" spans="1:14" x14ac:dyDescent="0.35">
      <c r="A4" s="52" t="s">
        <v>160</v>
      </c>
      <c r="B4" s="9">
        <v>169</v>
      </c>
      <c r="C4" s="11" t="s">
        <v>29</v>
      </c>
      <c r="D4" s="11" t="s">
        <v>2</v>
      </c>
      <c r="E4" s="35">
        <v>0</v>
      </c>
      <c r="F4" s="35">
        <v>30</v>
      </c>
      <c r="G4" s="35">
        <v>16</v>
      </c>
      <c r="H4" s="35">
        <v>1</v>
      </c>
      <c r="I4" s="35">
        <v>1</v>
      </c>
      <c r="J4" s="35">
        <v>0</v>
      </c>
      <c r="K4" s="35">
        <v>0</v>
      </c>
      <c r="L4" s="9">
        <f>SUM(E4:K4)</f>
        <v>48</v>
      </c>
      <c r="M4" s="26">
        <f>SUM((10*E4)+(10*F4)+(9*G4)+(8*H4)+(7*I4)+(6*J4))+(0*K4)</f>
        <v>459</v>
      </c>
      <c r="N4" s="38" t="s">
        <v>26</v>
      </c>
    </row>
    <row r="5" spans="1:14" x14ac:dyDescent="0.35">
      <c r="A5" s="52" t="s">
        <v>43</v>
      </c>
      <c r="B5" s="9">
        <v>2</v>
      </c>
      <c r="C5" s="9" t="s">
        <v>29</v>
      </c>
      <c r="D5" s="11" t="s">
        <v>2</v>
      </c>
      <c r="E5" s="35">
        <v>18</v>
      </c>
      <c r="F5" s="35">
        <v>11</v>
      </c>
      <c r="G5" s="35">
        <v>16</v>
      </c>
      <c r="H5" s="35">
        <v>3</v>
      </c>
      <c r="I5" s="35">
        <v>0</v>
      </c>
      <c r="J5" s="35">
        <v>0</v>
      </c>
      <c r="K5" s="35">
        <v>0</v>
      </c>
      <c r="L5" s="9">
        <f>SUM(E5:K5)</f>
        <v>48</v>
      </c>
      <c r="M5" s="26">
        <f>SUM((10*E5)+(10*F5)+(9*G5)+(8*H5)+(7*I5)+(6*J5))+(0*K5)</f>
        <v>458</v>
      </c>
      <c r="N5" s="38" t="s">
        <v>26</v>
      </c>
    </row>
    <row r="6" spans="1:14" x14ac:dyDescent="0.35">
      <c r="A6" s="51" t="s">
        <v>33</v>
      </c>
      <c r="B6" s="16">
        <v>1798</v>
      </c>
      <c r="C6" s="11" t="s">
        <v>29</v>
      </c>
      <c r="D6" s="11" t="s">
        <v>2</v>
      </c>
      <c r="E6" s="35">
        <v>7</v>
      </c>
      <c r="F6" s="35">
        <v>22</v>
      </c>
      <c r="G6" s="35">
        <v>14</v>
      </c>
      <c r="H6" s="35">
        <v>4</v>
      </c>
      <c r="I6" s="35">
        <v>1</v>
      </c>
      <c r="J6" s="35">
        <v>0</v>
      </c>
      <c r="K6" s="35">
        <v>0</v>
      </c>
      <c r="L6" s="9">
        <f>SUM(E6:K6)</f>
        <v>48</v>
      </c>
      <c r="M6" s="26">
        <f>SUM((10*E6)+(10*F6)+(9*G6)+(8*H6)+(7*I6)+(6*J6))+(0*K6)</f>
        <v>455</v>
      </c>
      <c r="N6" s="38" t="s">
        <v>26</v>
      </c>
    </row>
    <row r="7" spans="1:14" x14ac:dyDescent="0.35">
      <c r="A7" s="52" t="s">
        <v>35</v>
      </c>
      <c r="B7" s="11">
        <v>1172</v>
      </c>
      <c r="C7" s="11" t="s">
        <v>29</v>
      </c>
      <c r="D7" s="11" t="s">
        <v>2</v>
      </c>
      <c r="E7" s="35">
        <v>7</v>
      </c>
      <c r="F7" s="35">
        <v>11</v>
      </c>
      <c r="G7" s="35">
        <v>25</v>
      </c>
      <c r="H7" s="35">
        <v>4</v>
      </c>
      <c r="I7" s="35">
        <v>0</v>
      </c>
      <c r="J7" s="35">
        <v>1</v>
      </c>
      <c r="K7" s="35">
        <v>0</v>
      </c>
      <c r="L7" s="9">
        <f>SUM(E7:K7)</f>
        <v>48</v>
      </c>
      <c r="M7" s="26">
        <f>SUM((10*E7)+(10*F7)+(9*G7)+(8*H7)+(7*I7)+(6*J7))+(0*K7)</f>
        <v>443</v>
      </c>
      <c r="N7" s="38" t="s">
        <v>26</v>
      </c>
    </row>
    <row r="8" spans="1:14" x14ac:dyDescent="0.35">
      <c r="A8" s="51" t="s">
        <v>46</v>
      </c>
      <c r="B8" s="9">
        <v>1476</v>
      </c>
      <c r="C8" s="11" t="s">
        <v>29</v>
      </c>
      <c r="D8" s="11" t="s">
        <v>2</v>
      </c>
      <c r="E8" s="35">
        <v>6</v>
      </c>
      <c r="F8" s="35">
        <v>12</v>
      </c>
      <c r="G8" s="35">
        <v>21</v>
      </c>
      <c r="H8" s="35">
        <v>6</v>
      </c>
      <c r="I8" s="35">
        <v>3</v>
      </c>
      <c r="J8" s="35">
        <v>0</v>
      </c>
      <c r="K8" s="35">
        <v>0</v>
      </c>
      <c r="L8" s="9">
        <f>SUM(E8:K8)</f>
        <v>48</v>
      </c>
      <c r="M8" s="26">
        <f>SUM((10*E8)+(10*F8)+(9*G8)+(8*H8)+(7*I8)+(6*J8))+(0*K8)</f>
        <v>438</v>
      </c>
      <c r="N8" s="38" t="s">
        <v>26</v>
      </c>
    </row>
    <row r="9" spans="1:14" x14ac:dyDescent="0.35">
      <c r="A9" s="52" t="s">
        <v>36</v>
      </c>
      <c r="B9" s="9">
        <v>1952</v>
      </c>
      <c r="C9" s="11" t="s">
        <v>29</v>
      </c>
      <c r="D9" s="11" t="s">
        <v>2</v>
      </c>
      <c r="E9" s="35">
        <v>4</v>
      </c>
      <c r="F9" s="35">
        <v>15</v>
      </c>
      <c r="G9" s="35">
        <v>15</v>
      </c>
      <c r="H9" s="35">
        <v>8</v>
      </c>
      <c r="I9" s="35">
        <v>6</v>
      </c>
      <c r="J9" s="35">
        <v>0</v>
      </c>
      <c r="K9" s="35">
        <v>0</v>
      </c>
      <c r="L9" s="9">
        <f>SUM(E9:K9)</f>
        <v>48</v>
      </c>
      <c r="M9" s="26">
        <f>SUM((10*E9)+(10*F9)+(9*G9)+(8*H9)+(7*I9)+(6*J9))+(0*K9)</f>
        <v>431</v>
      </c>
      <c r="N9" s="38" t="s">
        <v>26</v>
      </c>
    </row>
    <row r="10" spans="1:14" x14ac:dyDescent="0.35">
      <c r="A10" s="50" t="s">
        <v>144</v>
      </c>
      <c r="B10" s="23">
        <v>1661</v>
      </c>
      <c r="C10" s="11" t="s">
        <v>103</v>
      </c>
      <c r="D10" s="11" t="s">
        <v>2</v>
      </c>
      <c r="E10" s="35">
        <v>0</v>
      </c>
      <c r="F10" s="35">
        <v>10</v>
      </c>
      <c r="G10" s="35">
        <v>27</v>
      </c>
      <c r="H10" s="35">
        <v>7</v>
      </c>
      <c r="I10" s="35">
        <v>4</v>
      </c>
      <c r="J10" s="35">
        <v>0</v>
      </c>
      <c r="K10" s="35">
        <v>0</v>
      </c>
      <c r="L10" s="9">
        <f>SUM(E10:K10)</f>
        <v>48</v>
      </c>
      <c r="M10" s="26">
        <f>SUM((10*E10)+(10*F10)+(9*G10)+(8*H10)+(7*I10)+(6*J10))+(0*K10)</f>
        <v>427</v>
      </c>
      <c r="N10" s="38" t="s">
        <v>26</v>
      </c>
    </row>
    <row r="11" spans="1:14" x14ac:dyDescent="0.35">
      <c r="A11" s="50" t="s">
        <v>125</v>
      </c>
      <c r="B11" s="9">
        <v>1619</v>
      </c>
      <c r="C11" s="9" t="s">
        <v>29</v>
      </c>
      <c r="D11" s="11" t="s">
        <v>2</v>
      </c>
      <c r="E11" s="35">
        <v>0</v>
      </c>
      <c r="F11" s="35">
        <v>17</v>
      </c>
      <c r="G11" s="35">
        <v>20</v>
      </c>
      <c r="H11" s="35">
        <v>6</v>
      </c>
      <c r="I11" s="35">
        <v>3</v>
      </c>
      <c r="J11" s="35">
        <v>1</v>
      </c>
      <c r="K11" s="35">
        <v>1</v>
      </c>
      <c r="L11" s="9">
        <f>SUM(E11:K11)</f>
        <v>48</v>
      </c>
      <c r="M11" s="26">
        <f>SUM((10*E11)+(10*F11)+(9*G11)+(8*H11)+(7*I11)+(6*J11))+(0*K11)</f>
        <v>425</v>
      </c>
      <c r="N11" s="38" t="s">
        <v>26</v>
      </c>
    </row>
    <row r="12" spans="1:14" x14ac:dyDescent="0.35">
      <c r="A12" s="52" t="s">
        <v>48</v>
      </c>
      <c r="B12" s="9">
        <v>1291</v>
      </c>
      <c r="C12" s="11" t="s">
        <v>29</v>
      </c>
      <c r="D12" s="11" t="s">
        <v>2</v>
      </c>
      <c r="E12" s="35">
        <v>0</v>
      </c>
      <c r="F12" s="35">
        <v>22</v>
      </c>
      <c r="G12" s="35">
        <v>16</v>
      </c>
      <c r="H12" s="35">
        <v>5</v>
      </c>
      <c r="I12" s="35">
        <v>3</v>
      </c>
      <c r="J12" s="35">
        <v>0</v>
      </c>
      <c r="K12" s="35">
        <v>2</v>
      </c>
      <c r="L12" s="9">
        <f>SUM(E12:K12)</f>
        <v>48</v>
      </c>
      <c r="M12" s="26">
        <f>SUM((10*E12)+(10*F12)+(9*G12)+(8*H12)+(7*I12)+(6*J12))+(0*K12)</f>
        <v>425</v>
      </c>
      <c r="N12" s="38" t="s">
        <v>26</v>
      </c>
    </row>
    <row r="13" spans="1:14" x14ac:dyDescent="0.35">
      <c r="A13" s="50" t="s">
        <v>118</v>
      </c>
      <c r="B13" s="9">
        <v>1264</v>
      </c>
      <c r="C13" s="11" t="s">
        <v>29</v>
      </c>
      <c r="D13" s="11" t="s">
        <v>2</v>
      </c>
      <c r="E13" s="35">
        <v>0</v>
      </c>
      <c r="F13" s="35">
        <v>10</v>
      </c>
      <c r="G13" s="35">
        <v>23</v>
      </c>
      <c r="H13" s="35">
        <v>8</v>
      </c>
      <c r="I13" s="35">
        <v>6</v>
      </c>
      <c r="J13" s="35">
        <v>0</v>
      </c>
      <c r="K13" s="35">
        <v>1</v>
      </c>
      <c r="L13" s="9">
        <f>SUM(E13:K13)</f>
        <v>48</v>
      </c>
      <c r="M13" s="26">
        <f>SUM((10*E13)+(10*F13)+(9*G13)+(8*H13)+(7*I13)+(6*J13))+(0*K13)</f>
        <v>413</v>
      </c>
      <c r="N13" s="38" t="s">
        <v>26</v>
      </c>
    </row>
    <row r="14" spans="1:14" x14ac:dyDescent="0.35">
      <c r="A14" s="50" t="s">
        <v>93</v>
      </c>
      <c r="B14" s="11">
        <v>1172</v>
      </c>
      <c r="C14" s="11" t="s">
        <v>29</v>
      </c>
      <c r="D14" s="11" t="s">
        <v>2</v>
      </c>
      <c r="E14" s="35">
        <v>0</v>
      </c>
      <c r="F14" s="35">
        <v>16</v>
      </c>
      <c r="G14" s="35">
        <v>20</v>
      </c>
      <c r="H14" s="35">
        <v>6</v>
      </c>
      <c r="I14" s="35">
        <v>3</v>
      </c>
      <c r="J14" s="35">
        <v>0</v>
      </c>
      <c r="K14" s="35">
        <v>3</v>
      </c>
      <c r="L14" s="9">
        <f>SUM(E14:K14)</f>
        <v>48</v>
      </c>
      <c r="M14" s="26">
        <f>SUM((10*E14)+(10*F14)+(9*G14)+(8*H14)+(7*I14)+(6*J14))+(0*K14)</f>
        <v>409</v>
      </c>
      <c r="N14" s="38" t="s">
        <v>26</v>
      </c>
    </row>
    <row r="15" spans="1:14" x14ac:dyDescent="0.35">
      <c r="A15" s="52" t="s">
        <v>90</v>
      </c>
      <c r="B15" s="9">
        <v>1982</v>
      </c>
      <c r="C15" s="11" t="s">
        <v>91</v>
      </c>
      <c r="D15" s="11" t="s">
        <v>2</v>
      </c>
      <c r="E15" s="35">
        <v>0</v>
      </c>
      <c r="F15" s="35">
        <v>7</v>
      </c>
      <c r="G15" s="35">
        <v>18</v>
      </c>
      <c r="H15" s="35">
        <v>12</v>
      </c>
      <c r="I15" s="35">
        <v>10</v>
      </c>
      <c r="J15" s="35">
        <v>0</v>
      </c>
      <c r="K15" s="35">
        <v>1</v>
      </c>
      <c r="L15" s="9">
        <f>SUM(E15:K15)</f>
        <v>48</v>
      </c>
      <c r="M15" s="26">
        <f>SUM((10*E15)+(10*F15)+(9*G15)+(8*H15)+(7*I15)+(6*J15))+(0*K15)</f>
        <v>398</v>
      </c>
      <c r="N15" s="38" t="s">
        <v>26</v>
      </c>
    </row>
    <row r="16" spans="1:14" x14ac:dyDescent="0.35">
      <c r="A16" s="52" t="s">
        <v>126</v>
      </c>
      <c r="B16" s="9">
        <v>1850</v>
      </c>
      <c r="C16" s="11" t="s">
        <v>103</v>
      </c>
      <c r="D16" s="11" t="s">
        <v>2</v>
      </c>
      <c r="E16" s="35">
        <v>0</v>
      </c>
      <c r="F16" s="35">
        <v>4</v>
      </c>
      <c r="G16" s="35">
        <v>15</v>
      </c>
      <c r="H16" s="35">
        <v>22</v>
      </c>
      <c r="I16" s="35">
        <v>5</v>
      </c>
      <c r="J16" s="35">
        <v>2</v>
      </c>
      <c r="K16" s="35">
        <v>0</v>
      </c>
      <c r="L16" s="9">
        <f>SUM(E16:K16)</f>
        <v>48</v>
      </c>
      <c r="M16" s="26">
        <f>SUM((10*E16)+(10*F16)+(9*G16)+(8*H16)+(7*I16)+(6*J16))+(0*K16)</f>
        <v>398</v>
      </c>
      <c r="N16" s="38" t="s">
        <v>26</v>
      </c>
    </row>
    <row r="17" spans="1:14" x14ac:dyDescent="0.35">
      <c r="A17" s="50" t="s">
        <v>116</v>
      </c>
      <c r="B17" s="9">
        <v>1268</v>
      </c>
      <c r="C17" s="11" t="s">
        <v>103</v>
      </c>
      <c r="D17" s="11" t="s">
        <v>2</v>
      </c>
      <c r="E17" s="35">
        <v>0</v>
      </c>
      <c r="F17" s="35">
        <v>9</v>
      </c>
      <c r="G17" s="35">
        <v>22</v>
      </c>
      <c r="H17" s="35">
        <v>11</v>
      </c>
      <c r="I17" s="35">
        <v>1</v>
      </c>
      <c r="J17" s="35">
        <v>2</v>
      </c>
      <c r="K17" s="35">
        <v>3</v>
      </c>
      <c r="L17" s="9">
        <f>SUM(E17:K17)</f>
        <v>48</v>
      </c>
      <c r="M17" s="26">
        <f>SUM((10*E17)+(10*F17)+(9*G17)+(8*H17)+(7*I17)+(6*J17))+(0*K17)</f>
        <v>395</v>
      </c>
      <c r="N17" s="38" t="s">
        <v>26</v>
      </c>
    </row>
    <row r="18" spans="1:14" x14ac:dyDescent="0.3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</row>
  </sheetData>
  <sortState xmlns:xlrd2="http://schemas.microsoft.com/office/spreadsheetml/2017/richdata2" ref="A4:M17">
    <sortCondition descending="1" ref="M4:M17"/>
  </sortState>
  <mergeCells count="9">
    <mergeCell ref="A18:M18"/>
    <mergeCell ref="A1:M1"/>
    <mergeCell ref="A2:A3"/>
    <mergeCell ref="B2:B3"/>
    <mergeCell ref="C2:C3"/>
    <mergeCell ref="D2:D3"/>
    <mergeCell ref="E2:K2"/>
    <mergeCell ref="L2:L3"/>
    <mergeCell ref="M2:M3"/>
  </mergeCells>
  <pageMargins left="0.7" right="0.7" top="0.75" bottom="0.75" header="0.3" footer="0.3"/>
  <pageSetup paperSize="9" scale="66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O17"/>
  <sheetViews>
    <sheetView zoomScale="95" zoomScaleNormal="95" workbookViewId="0">
      <selection activeCell="L23" sqref="L23"/>
    </sheetView>
  </sheetViews>
  <sheetFormatPr defaultRowHeight="14.5" x14ac:dyDescent="0.35"/>
  <cols>
    <col min="1" max="1" width="30.81640625" customWidth="1"/>
    <col min="2" max="2" width="6.81640625" style="6" customWidth="1"/>
    <col min="3" max="4" width="10.81640625" style="6" customWidth="1"/>
    <col min="5" max="9" width="6.81640625" customWidth="1"/>
    <col min="10" max="10" width="6.81640625" style="1" customWidth="1"/>
    <col min="11" max="12" width="6.81640625" customWidth="1"/>
    <col min="13" max="13" width="7.1796875" customWidth="1"/>
    <col min="14" max="14" width="7.81640625" style="27" customWidth="1"/>
    <col min="15" max="15" width="9.1796875" style="40"/>
  </cols>
  <sheetData>
    <row r="1" spans="1:15" ht="21.75" customHeight="1" x14ac:dyDescent="0.4">
      <c r="A1" s="216" t="s">
        <v>10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8"/>
    </row>
    <row r="2" spans="1:15" ht="15.5" x14ac:dyDescent="0.35">
      <c r="A2" s="219" t="s">
        <v>0</v>
      </c>
      <c r="B2" s="221" t="s">
        <v>6</v>
      </c>
      <c r="C2" s="221" t="s">
        <v>9</v>
      </c>
      <c r="D2" s="221" t="s">
        <v>2</v>
      </c>
      <c r="E2" s="226" t="s">
        <v>21</v>
      </c>
      <c r="F2" s="227"/>
      <c r="G2" s="227"/>
      <c r="H2" s="227"/>
      <c r="I2" s="227"/>
      <c r="J2" s="227"/>
      <c r="K2" s="227"/>
      <c r="L2" s="228"/>
      <c r="M2" s="224" t="s">
        <v>4</v>
      </c>
      <c r="N2" s="224" t="s">
        <v>3</v>
      </c>
      <c r="O2" s="58"/>
    </row>
    <row r="3" spans="1:15" ht="15.5" x14ac:dyDescent="0.35">
      <c r="A3" s="220"/>
      <c r="B3" s="222"/>
      <c r="C3" s="222"/>
      <c r="D3" s="223"/>
      <c r="E3" s="66" t="s">
        <v>5</v>
      </c>
      <c r="F3" s="66">
        <v>10</v>
      </c>
      <c r="G3" s="66">
        <v>9</v>
      </c>
      <c r="H3" s="66">
        <v>8</v>
      </c>
      <c r="I3" s="66">
        <v>7</v>
      </c>
      <c r="J3" s="66">
        <v>6</v>
      </c>
      <c r="K3" s="66">
        <v>5</v>
      </c>
      <c r="L3" s="66">
        <v>0</v>
      </c>
      <c r="M3" s="225"/>
      <c r="N3" s="225"/>
      <c r="O3" s="60" t="s">
        <v>25</v>
      </c>
    </row>
    <row r="4" spans="1:15" x14ac:dyDescent="0.35">
      <c r="A4" s="52" t="s">
        <v>145</v>
      </c>
      <c r="B4" s="9">
        <v>1786</v>
      </c>
      <c r="C4" s="9" t="s">
        <v>91</v>
      </c>
      <c r="D4" s="9" t="s">
        <v>39</v>
      </c>
      <c r="E4" s="31">
        <v>7</v>
      </c>
      <c r="F4" s="31">
        <v>15</v>
      </c>
      <c r="G4" s="31">
        <v>7</v>
      </c>
      <c r="H4" s="31">
        <v>0</v>
      </c>
      <c r="I4" s="31">
        <v>1</v>
      </c>
      <c r="J4" s="31">
        <v>0</v>
      </c>
      <c r="K4" s="31">
        <v>0</v>
      </c>
      <c r="L4" s="31">
        <v>0</v>
      </c>
      <c r="M4" s="9">
        <f t="shared" ref="M4:M16" si="0">SUM(E4:L4)</f>
        <v>30</v>
      </c>
      <c r="N4" s="26">
        <f t="shared" ref="N4:N16" si="1">SUM((10*E4)+(10*F4)+(9*G4)+(8*H4)+(7*I4)+(6*J4)+(5*K4)+(0*L4))</f>
        <v>290</v>
      </c>
      <c r="O4" s="41"/>
    </row>
    <row r="5" spans="1:15" x14ac:dyDescent="0.35">
      <c r="A5" s="93" t="s">
        <v>81</v>
      </c>
      <c r="B5" s="9">
        <v>1041</v>
      </c>
      <c r="C5" s="10" t="s">
        <v>79</v>
      </c>
      <c r="D5" s="9" t="s">
        <v>31</v>
      </c>
      <c r="E5" s="75">
        <v>8</v>
      </c>
      <c r="F5" s="75">
        <v>11</v>
      </c>
      <c r="G5" s="75">
        <v>8</v>
      </c>
      <c r="H5" s="75">
        <v>2</v>
      </c>
      <c r="I5" s="75">
        <v>1</v>
      </c>
      <c r="J5" s="76">
        <v>0</v>
      </c>
      <c r="K5" s="76">
        <v>0</v>
      </c>
      <c r="L5" s="77">
        <v>0</v>
      </c>
      <c r="M5" s="9">
        <f t="shared" si="0"/>
        <v>30</v>
      </c>
      <c r="N5" s="26">
        <f t="shared" si="1"/>
        <v>285</v>
      </c>
      <c r="O5" s="41"/>
    </row>
    <row r="6" spans="1:15" s="18" customFormat="1" x14ac:dyDescent="0.35">
      <c r="A6" s="134" t="s">
        <v>82</v>
      </c>
      <c r="B6" s="9">
        <v>1901</v>
      </c>
      <c r="C6" s="9" t="s">
        <v>79</v>
      </c>
      <c r="D6" s="9" t="s">
        <v>39</v>
      </c>
      <c r="E6" s="75">
        <v>7</v>
      </c>
      <c r="F6" s="75">
        <v>8</v>
      </c>
      <c r="G6" s="75">
        <v>11</v>
      </c>
      <c r="H6" s="75">
        <v>3</v>
      </c>
      <c r="I6" s="75">
        <v>0</v>
      </c>
      <c r="J6" s="76">
        <v>1</v>
      </c>
      <c r="K6" s="76">
        <v>0</v>
      </c>
      <c r="L6" s="77">
        <v>0</v>
      </c>
      <c r="M6" s="9">
        <f t="shared" si="0"/>
        <v>30</v>
      </c>
      <c r="N6" s="26">
        <f t="shared" si="1"/>
        <v>279</v>
      </c>
      <c r="O6" s="41"/>
    </row>
    <row r="7" spans="1:15" x14ac:dyDescent="0.35">
      <c r="A7" s="52" t="s">
        <v>48</v>
      </c>
      <c r="B7" s="9">
        <v>1291</v>
      </c>
      <c r="C7" s="9" t="s">
        <v>29</v>
      </c>
      <c r="D7" s="9" t="s">
        <v>37</v>
      </c>
      <c r="E7" s="31">
        <v>3</v>
      </c>
      <c r="F7" s="31">
        <v>11</v>
      </c>
      <c r="G7" s="31">
        <v>13</v>
      </c>
      <c r="H7" s="31">
        <v>3</v>
      </c>
      <c r="I7" s="31">
        <v>0</v>
      </c>
      <c r="J7" s="31">
        <v>0</v>
      </c>
      <c r="K7" s="31">
        <v>0</v>
      </c>
      <c r="L7" s="31">
        <v>0</v>
      </c>
      <c r="M7" s="9">
        <f t="shared" si="0"/>
        <v>30</v>
      </c>
      <c r="N7" s="26">
        <f t="shared" si="1"/>
        <v>281</v>
      </c>
      <c r="O7" s="41"/>
    </row>
    <row r="8" spans="1:15" x14ac:dyDescent="0.35">
      <c r="A8" s="51" t="s">
        <v>147</v>
      </c>
      <c r="B8" s="9">
        <v>1726</v>
      </c>
      <c r="C8" s="9" t="s">
        <v>91</v>
      </c>
      <c r="D8" s="9" t="s">
        <v>37</v>
      </c>
      <c r="E8" s="31">
        <v>4</v>
      </c>
      <c r="F8" s="31">
        <v>5</v>
      </c>
      <c r="G8" s="31">
        <v>16</v>
      </c>
      <c r="H8" s="31">
        <v>2</v>
      </c>
      <c r="I8" s="31">
        <v>2</v>
      </c>
      <c r="J8" s="31">
        <v>0</v>
      </c>
      <c r="K8" s="31">
        <v>1</v>
      </c>
      <c r="L8" s="31">
        <v>0</v>
      </c>
      <c r="M8" s="9">
        <f t="shared" si="0"/>
        <v>30</v>
      </c>
      <c r="N8" s="26">
        <f t="shared" si="1"/>
        <v>269</v>
      </c>
      <c r="O8" s="41"/>
    </row>
    <row r="9" spans="1:15" x14ac:dyDescent="0.35">
      <c r="A9" s="52" t="s">
        <v>33</v>
      </c>
      <c r="B9" s="9">
        <v>1798</v>
      </c>
      <c r="C9" s="9" t="s">
        <v>29</v>
      </c>
      <c r="D9" s="9" t="s">
        <v>37</v>
      </c>
      <c r="E9" s="31">
        <v>3</v>
      </c>
      <c r="F9" s="31">
        <v>8</v>
      </c>
      <c r="G9" s="31">
        <v>14</v>
      </c>
      <c r="H9" s="31">
        <v>1</v>
      </c>
      <c r="I9" s="31">
        <v>1</v>
      </c>
      <c r="J9" s="31">
        <v>0</v>
      </c>
      <c r="K9" s="31">
        <v>3</v>
      </c>
      <c r="L9" s="31">
        <v>0</v>
      </c>
      <c r="M9" s="9">
        <f t="shared" si="0"/>
        <v>30</v>
      </c>
      <c r="N9" s="26">
        <f t="shared" si="1"/>
        <v>266</v>
      </c>
      <c r="O9" s="45"/>
    </row>
    <row r="10" spans="1:15" x14ac:dyDescent="0.35">
      <c r="A10" s="21" t="s">
        <v>86</v>
      </c>
      <c r="B10" s="9">
        <v>309</v>
      </c>
      <c r="C10" s="11" t="s">
        <v>88</v>
      </c>
      <c r="D10" s="9" t="s">
        <v>37</v>
      </c>
      <c r="E10" s="31">
        <v>0</v>
      </c>
      <c r="F10" s="31">
        <v>3</v>
      </c>
      <c r="G10" s="31">
        <v>16</v>
      </c>
      <c r="H10" s="31">
        <v>6</v>
      </c>
      <c r="I10" s="31">
        <v>2</v>
      </c>
      <c r="J10" s="31">
        <v>1</v>
      </c>
      <c r="K10" s="31">
        <v>0</v>
      </c>
      <c r="L10" s="31">
        <v>0</v>
      </c>
      <c r="M10" s="9">
        <f t="shared" si="0"/>
        <v>28</v>
      </c>
      <c r="N10" s="26">
        <f t="shared" si="1"/>
        <v>242</v>
      </c>
      <c r="O10" s="45"/>
    </row>
    <row r="11" spans="1:15" x14ac:dyDescent="0.35">
      <c r="A11" s="50" t="s">
        <v>165</v>
      </c>
      <c r="B11" s="24">
        <v>1982</v>
      </c>
      <c r="C11" s="11" t="s">
        <v>91</v>
      </c>
      <c r="D11" s="9" t="s">
        <v>1</v>
      </c>
      <c r="E11" s="13">
        <v>2</v>
      </c>
      <c r="F11" s="13">
        <v>6</v>
      </c>
      <c r="G11" s="13">
        <v>7</v>
      </c>
      <c r="H11" s="13">
        <v>11</v>
      </c>
      <c r="I11" s="13">
        <v>3</v>
      </c>
      <c r="J11" s="13">
        <v>1</v>
      </c>
      <c r="K11" s="13">
        <v>0</v>
      </c>
      <c r="L11" s="13">
        <v>0</v>
      </c>
      <c r="M11" s="9">
        <f t="shared" si="0"/>
        <v>30</v>
      </c>
      <c r="N11" s="26">
        <f t="shared" si="1"/>
        <v>258</v>
      </c>
      <c r="O11" s="41"/>
    </row>
    <row r="12" spans="1:15" ht="15" customHeight="1" x14ac:dyDescent="0.35">
      <c r="A12" s="93" t="s">
        <v>80</v>
      </c>
      <c r="B12" s="4">
        <v>1853</v>
      </c>
      <c r="C12" s="74" t="s">
        <v>79</v>
      </c>
      <c r="D12" s="38" t="s">
        <v>1</v>
      </c>
      <c r="E12" s="75">
        <v>1</v>
      </c>
      <c r="F12" s="75">
        <v>1</v>
      </c>
      <c r="G12" s="75">
        <v>15</v>
      </c>
      <c r="H12" s="75">
        <v>9</v>
      </c>
      <c r="I12" s="75">
        <v>4</v>
      </c>
      <c r="J12" s="76">
        <v>0</v>
      </c>
      <c r="K12" s="76">
        <v>0</v>
      </c>
      <c r="L12" s="77">
        <v>0</v>
      </c>
      <c r="M12" s="9">
        <f t="shared" si="0"/>
        <v>30</v>
      </c>
      <c r="N12" s="26">
        <f t="shared" si="1"/>
        <v>255</v>
      </c>
      <c r="O12" s="41"/>
    </row>
    <row r="13" spans="1:15" x14ac:dyDescent="0.35">
      <c r="A13" s="50" t="s">
        <v>164</v>
      </c>
      <c r="B13" s="23">
        <v>1661</v>
      </c>
      <c r="C13" s="9" t="s">
        <v>29</v>
      </c>
      <c r="D13" s="9" t="s">
        <v>1</v>
      </c>
      <c r="E13" s="31">
        <v>1</v>
      </c>
      <c r="F13" s="31">
        <v>6</v>
      </c>
      <c r="G13" s="31">
        <v>9</v>
      </c>
      <c r="H13" s="31">
        <v>10</v>
      </c>
      <c r="I13" s="31">
        <v>1</v>
      </c>
      <c r="J13" s="31">
        <v>2</v>
      </c>
      <c r="K13" s="31">
        <v>0</v>
      </c>
      <c r="L13" s="31">
        <v>1</v>
      </c>
      <c r="M13" s="9">
        <f t="shared" si="0"/>
        <v>30</v>
      </c>
      <c r="N13" s="26">
        <f t="shared" si="1"/>
        <v>250</v>
      </c>
      <c r="O13" s="41"/>
    </row>
    <row r="14" spans="1:15" x14ac:dyDescent="0.35">
      <c r="A14" s="93" t="s">
        <v>78</v>
      </c>
      <c r="B14" s="3">
        <v>1629</v>
      </c>
      <c r="C14" s="74" t="s">
        <v>79</v>
      </c>
      <c r="D14" s="38" t="s">
        <v>1</v>
      </c>
      <c r="E14" s="190">
        <v>0</v>
      </c>
      <c r="F14" s="190">
        <v>5</v>
      </c>
      <c r="G14" s="190">
        <v>12</v>
      </c>
      <c r="H14" s="190">
        <v>7</v>
      </c>
      <c r="I14" s="190">
        <v>2</v>
      </c>
      <c r="J14" s="191">
        <v>2</v>
      </c>
      <c r="K14" s="191">
        <v>0</v>
      </c>
      <c r="L14" s="192">
        <v>2</v>
      </c>
      <c r="M14" s="9">
        <f t="shared" si="0"/>
        <v>30</v>
      </c>
      <c r="N14" s="26">
        <f t="shared" si="1"/>
        <v>240</v>
      </c>
      <c r="O14" s="41"/>
    </row>
    <row r="15" spans="1:15" x14ac:dyDescent="0.35">
      <c r="A15" s="52" t="s">
        <v>166</v>
      </c>
      <c r="B15" s="9">
        <v>638</v>
      </c>
      <c r="C15" s="11" t="s">
        <v>91</v>
      </c>
      <c r="D15" s="9" t="s">
        <v>1</v>
      </c>
      <c r="E15" s="31">
        <v>1</v>
      </c>
      <c r="F15" s="31">
        <v>2</v>
      </c>
      <c r="G15" s="31">
        <v>13</v>
      </c>
      <c r="H15" s="31">
        <v>5</v>
      </c>
      <c r="I15" s="31">
        <v>4</v>
      </c>
      <c r="J15" s="31">
        <v>1</v>
      </c>
      <c r="K15" s="31">
        <v>0</v>
      </c>
      <c r="L15" s="31">
        <v>4</v>
      </c>
      <c r="M15" s="9">
        <f t="shared" si="0"/>
        <v>30</v>
      </c>
      <c r="N15" s="26">
        <f t="shared" si="1"/>
        <v>221</v>
      </c>
      <c r="O15" s="41"/>
    </row>
    <row r="16" spans="1:15" x14ac:dyDescent="0.35">
      <c r="A16" s="50" t="s">
        <v>132</v>
      </c>
      <c r="B16" s="11">
        <v>1983</v>
      </c>
      <c r="C16" s="9" t="s">
        <v>91</v>
      </c>
      <c r="D16" s="9" t="s">
        <v>1</v>
      </c>
      <c r="E16" s="31">
        <v>1</v>
      </c>
      <c r="F16" s="31">
        <v>3</v>
      </c>
      <c r="G16" s="31">
        <v>7</v>
      </c>
      <c r="H16" s="31">
        <v>4</v>
      </c>
      <c r="I16" s="31">
        <v>6</v>
      </c>
      <c r="J16" s="31">
        <v>4</v>
      </c>
      <c r="K16" s="31">
        <v>0</v>
      </c>
      <c r="L16" s="31">
        <v>5</v>
      </c>
      <c r="M16" s="9">
        <f t="shared" si="0"/>
        <v>30</v>
      </c>
      <c r="N16" s="26">
        <f t="shared" si="1"/>
        <v>201</v>
      </c>
      <c r="O16" s="41"/>
    </row>
    <row r="17" spans="1:14" x14ac:dyDescent="0.35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</row>
  </sheetData>
  <sortState xmlns:xlrd2="http://schemas.microsoft.com/office/spreadsheetml/2017/richdata2" ref="A11:N16">
    <sortCondition descending="1" ref="N11:N16"/>
  </sortState>
  <mergeCells count="9">
    <mergeCell ref="A17:N17"/>
    <mergeCell ref="A1:N1"/>
    <mergeCell ref="A2:A3"/>
    <mergeCell ref="B2:B3"/>
    <mergeCell ref="D2:D3"/>
    <mergeCell ref="M2:M3"/>
    <mergeCell ref="N2:N3"/>
    <mergeCell ref="C2:C3"/>
    <mergeCell ref="E2:L2"/>
  </mergeCells>
  <pageMargins left="0.25" right="0.25" top="0.75" bottom="0.75" header="0.3" footer="0.3"/>
  <pageSetup paperSize="9"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M37"/>
  <sheetViews>
    <sheetView zoomScaleNormal="100" workbookViewId="0">
      <selection activeCell="C6" sqref="C6"/>
    </sheetView>
  </sheetViews>
  <sheetFormatPr defaultColWidth="8.81640625" defaultRowHeight="14.5" x14ac:dyDescent="0.35"/>
  <cols>
    <col min="1" max="1" width="30.81640625" customWidth="1"/>
    <col min="2" max="2" width="6.81640625" customWidth="1"/>
    <col min="3" max="4" width="10.81640625" customWidth="1"/>
    <col min="5" max="11" width="7.81640625" customWidth="1"/>
    <col min="12" max="12" width="7.81640625" style="27" customWidth="1"/>
    <col min="13" max="13" width="11.1796875" style="40" customWidth="1"/>
  </cols>
  <sheetData>
    <row r="1" spans="1:13" ht="27" customHeight="1" x14ac:dyDescent="0.35">
      <c r="A1" s="229" t="s">
        <v>18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1"/>
    </row>
    <row r="2" spans="1:13" x14ac:dyDescent="0.35">
      <c r="A2" s="215" t="s">
        <v>0</v>
      </c>
      <c r="B2" s="215" t="s">
        <v>19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1"/>
      <c r="K2" s="215" t="s">
        <v>4</v>
      </c>
      <c r="L2" s="215" t="s">
        <v>20</v>
      </c>
      <c r="M2" s="61"/>
    </row>
    <row r="3" spans="1:13" x14ac:dyDescent="0.35">
      <c r="A3" s="215"/>
      <c r="B3" s="215"/>
      <c r="C3" s="232"/>
      <c r="D3" s="232"/>
      <c r="E3" s="48" t="s">
        <v>5</v>
      </c>
      <c r="F3" s="48">
        <v>10</v>
      </c>
      <c r="G3" s="48">
        <v>9</v>
      </c>
      <c r="H3" s="48">
        <v>8</v>
      </c>
      <c r="I3" s="48">
        <v>7</v>
      </c>
      <c r="J3" s="48">
        <v>0</v>
      </c>
      <c r="K3" s="215"/>
      <c r="L3" s="215"/>
      <c r="M3" s="49" t="s">
        <v>25</v>
      </c>
    </row>
    <row r="4" spans="1:13" s="18" customFormat="1" x14ac:dyDescent="0.35">
      <c r="A4" s="154" t="s">
        <v>32</v>
      </c>
      <c r="B4" s="155">
        <v>169</v>
      </c>
      <c r="C4" s="155" t="s">
        <v>29</v>
      </c>
      <c r="D4" s="155" t="s">
        <v>38</v>
      </c>
      <c r="E4" s="156">
        <v>20</v>
      </c>
      <c r="F4" s="156">
        <v>20</v>
      </c>
      <c r="G4" s="156">
        <v>6</v>
      </c>
      <c r="H4" s="156">
        <v>2</v>
      </c>
      <c r="I4" s="156">
        <v>0</v>
      </c>
      <c r="J4" s="156">
        <v>0</v>
      </c>
      <c r="K4" s="157">
        <f>SUM(E4:J4)</f>
        <v>48</v>
      </c>
      <c r="L4" s="158">
        <f t="shared" ref="L4:L25" si="0">SUM((10*E4)+(10*F4)+(9*G4)+(8*H4)+(7*I4)+(0*J4))</f>
        <v>470</v>
      </c>
      <c r="M4" s="137"/>
    </row>
    <row r="5" spans="1:13" x14ac:dyDescent="0.35">
      <c r="A5" s="159" t="s">
        <v>107</v>
      </c>
      <c r="B5" s="160">
        <v>1786</v>
      </c>
      <c r="C5" s="160" t="s">
        <v>91</v>
      </c>
      <c r="D5" s="160" t="s">
        <v>38</v>
      </c>
      <c r="E5" s="161">
        <v>14</v>
      </c>
      <c r="F5" s="161">
        <v>12</v>
      </c>
      <c r="G5" s="161">
        <v>19</v>
      </c>
      <c r="H5" s="161">
        <v>3</v>
      </c>
      <c r="I5" s="161">
        <v>0</v>
      </c>
      <c r="J5" s="161">
        <v>0</v>
      </c>
      <c r="K5" s="157">
        <f>SUM(E5:J5)</f>
        <v>48</v>
      </c>
      <c r="L5" s="158">
        <f t="shared" si="0"/>
        <v>455</v>
      </c>
      <c r="M5" s="137"/>
    </row>
    <row r="6" spans="1:13" s="18" customFormat="1" x14ac:dyDescent="0.35">
      <c r="A6" s="162" t="s">
        <v>89</v>
      </c>
      <c r="B6" s="155">
        <v>2105</v>
      </c>
      <c r="C6" s="156"/>
      <c r="D6" s="156" t="s">
        <v>38</v>
      </c>
      <c r="E6" s="156">
        <v>15</v>
      </c>
      <c r="F6" s="156">
        <v>7</v>
      </c>
      <c r="G6" s="156">
        <v>14</v>
      </c>
      <c r="H6" s="156">
        <v>9</v>
      </c>
      <c r="I6" s="156">
        <v>1</v>
      </c>
      <c r="J6" s="156">
        <v>2</v>
      </c>
      <c r="K6" s="157">
        <f>SUM(E6:J6)</f>
        <v>48</v>
      </c>
      <c r="L6" s="158">
        <f t="shared" si="0"/>
        <v>425</v>
      </c>
      <c r="M6" s="137"/>
    </row>
    <row r="7" spans="1:13" x14ac:dyDescent="0.35">
      <c r="A7" s="163" t="s">
        <v>61</v>
      </c>
      <c r="B7" s="137">
        <v>2337</v>
      </c>
      <c r="C7" s="149" t="s">
        <v>54</v>
      </c>
      <c r="D7" s="161" t="s">
        <v>38</v>
      </c>
      <c r="E7" s="161">
        <v>11</v>
      </c>
      <c r="F7" s="161">
        <v>13</v>
      </c>
      <c r="G7" s="161">
        <v>11</v>
      </c>
      <c r="H7" s="161">
        <v>2</v>
      </c>
      <c r="I7" s="161">
        <v>4</v>
      </c>
      <c r="J7" s="161">
        <v>7</v>
      </c>
      <c r="K7" s="157">
        <v>48</v>
      </c>
      <c r="L7" s="158">
        <f t="shared" si="0"/>
        <v>383</v>
      </c>
      <c r="M7" s="172"/>
    </row>
    <row r="8" spans="1:13" x14ac:dyDescent="0.35">
      <c r="A8" s="173" t="s">
        <v>81</v>
      </c>
      <c r="B8" s="137">
        <v>1041</v>
      </c>
      <c r="C8" s="137" t="s">
        <v>79</v>
      </c>
      <c r="D8" s="160" t="s">
        <v>30</v>
      </c>
      <c r="E8" s="161">
        <v>23</v>
      </c>
      <c r="F8" s="161">
        <v>13</v>
      </c>
      <c r="G8" s="161">
        <v>8</v>
      </c>
      <c r="H8" s="161">
        <v>4</v>
      </c>
      <c r="I8" s="161">
        <v>0</v>
      </c>
      <c r="J8" s="161">
        <v>0</v>
      </c>
      <c r="K8" s="157">
        <f t="shared" ref="K8:K25" si="1">SUM(E8:J8)</f>
        <v>48</v>
      </c>
      <c r="L8" s="158">
        <f t="shared" si="0"/>
        <v>464</v>
      </c>
      <c r="M8" s="137"/>
    </row>
    <row r="9" spans="1:13" x14ac:dyDescent="0.35">
      <c r="A9" s="159" t="s">
        <v>43</v>
      </c>
      <c r="B9" s="137">
        <v>2</v>
      </c>
      <c r="C9" s="137" t="s">
        <v>29</v>
      </c>
      <c r="D9" s="160" t="s">
        <v>30</v>
      </c>
      <c r="E9" s="161">
        <v>20</v>
      </c>
      <c r="F9" s="161">
        <v>12</v>
      </c>
      <c r="G9" s="161">
        <v>15</v>
      </c>
      <c r="H9" s="161">
        <v>1</v>
      </c>
      <c r="I9" s="161">
        <v>0</v>
      </c>
      <c r="J9" s="161">
        <v>0</v>
      </c>
      <c r="K9" s="157">
        <f t="shared" si="1"/>
        <v>48</v>
      </c>
      <c r="L9" s="158">
        <f t="shared" si="0"/>
        <v>463</v>
      </c>
      <c r="M9" s="137"/>
    </row>
    <row r="10" spans="1:13" x14ac:dyDescent="0.35">
      <c r="A10" s="159" t="s">
        <v>33</v>
      </c>
      <c r="B10" s="160">
        <v>1798</v>
      </c>
      <c r="C10" s="160" t="s">
        <v>29</v>
      </c>
      <c r="D10" s="160" t="s">
        <v>30</v>
      </c>
      <c r="E10" s="161">
        <v>19</v>
      </c>
      <c r="F10" s="161">
        <v>14</v>
      </c>
      <c r="G10" s="161">
        <v>9</v>
      </c>
      <c r="H10" s="161">
        <v>4</v>
      </c>
      <c r="I10" s="161">
        <v>2</v>
      </c>
      <c r="J10" s="161">
        <v>0</v>
      </c>
      <c r="K10" s="157">
        <f t="shared" si="1"/>
        <v>48</v>
      </c>
      <c r="L10" s="158">
        <f t="shared" si="0"/>
        <v>457</v>
      </c>
      <c r="M10" s="137"/>
    </row>
    <row r="11" spans="1:13" x14ac:dyDescent="0.35">
      <c r="A11" s="159" t="s">
        <v>99</v>
      </c>
      <c r="B11" s="160">
        <v>1661</v>
      </c>
      <c r="C11" s="160" t="s">
        <v>29</v>
      </c>
      <c r="D11" s="160" t="s">
        <v>30</v>
      </c>
      <c r="E11" s="160">
        <v>12</v>
      </c>
      <c r="F11" s="160">
        <v>11</v>
      </c>
      <c r="G11" s="160">
        <v>15</v>
      </c>
      <c r="H11" s="160">
        <v>8</v>
      </c>
      <c r="I11" s="160">
        <v>2</v>
      </c>
      <c r="J11" s="160">
        <v>0</v>
      </c>
      <c r="K11" s="157">
        <f t="shared" si="1"/>
        <v>48</v>
      </c>
      <c r="L11" s="158">
        <f t="shared" si="0"/>
        <v>443</v>
      </c>
      <c r="M11" s="137"/>
    </row>
    <row r="12" spans="1:13" x14ac:dyDescent="0.35">
      <c r="A12" s="174" t="s">
        <v>108</v>
      </c>
      <c r="B12" s="137">
        <v>1143</v>
      </c>
      <c r="C12" s="137" t="s">
        <v>103</v>
      </c>
      <c r="D12" s="160" t="s">
        <v>39</v>
      </c>
      <c r="E12" s="161">
        <v>20</v>
      </c>
      <c r="F12" s="161">
        <v>12</v>
      </c>
      <c r="G12" s="161">
        <v>11</v>
      </c>
      <c r="H12" s="161">
        <v>4</v>
      </c>
      <c r="I12" s="161">
        <v>1</v>
      </c>
      <c r="J12" s="161">
        <v>0</v>
      </c>
      <c r="K12" s="157">
        <f t="shared" si="1"/>
        <v>48</v>
      </c>
      <c r="L12" s="158">
        <f t="shared" si="0"/>
        <v>458</v>
      </c>
      <c r="M12" s="137"/>
    </row>
    <row r="13" spans="1:13" x14ac:dyDescent="0.35">
      <c r="A13" s="174" t="s">
        <v>7</v>
      </c>
      <c r="B13" s="160">
        <v>1619</v>
      </c>
      <c r="C13" s="160" t="s">
        <v>29</v>
      </c>
      <c r="D13" s="160" t="s">
        <v>39</v>
      </c>
      <c r="E13" s="161">
        <v>12</v>
      </c>
      <c r="F13" s="161">
        <v>15</v>
      </c>
      <c r="G13" s="161">
        <v>13</v>
      </c>
      <c r="H13" s="161">
        <v>7</v>
      </c>
      <c r="I13" s="161">
        <v>1</v>
      </c>
      <c r="J13" s="161">
        <v>0</v>
      </c>
      <c r="K13" s="157">
        <f t="shared" si="1"/>
        <v>48</v>
      </c>
      <c r="L13" s="158">
        <f t="shared" si="0"/>
        <v>450</v>
      </c>
      <c r="M13" s="137"/>
    </row>
    <row r="14" spans="1:13" x14ac:dyDescent="0.35">
      <c r="A14" s="174" t="s">
        <v>97</v>
      </c>
      <c r="B14" s="164">
        <v>638</v>
      </c>
      <c r="C14" s="137" t="s">
        <v>91</v>
      </c>
      <c r="D14" s="160" t="s">
        <v>39</v>
      </c>
      <c r="E14" s="161">
        <v>15</v>
      </c>
      <c r="F14" s="161">
        <v>11</v>
      </c>
      <c r="G14" s="161">
        <v>12</v>
      </c>
      <c r="H14" s="161">
        <v>10</v>
      </c>
      <c r="I14" s="161">
        <v>0</v>
      </c>
      <c r="J14" s="161">
        <v>0</v>
      </c>
      <c r="K14" s="157">
        <f t="shared" si="1"/>
        <v>48</v>
      </c>
      <c r="L14" s="158">
        <f t="shared" si="0"/>
        <v>448</v>
      </c>
      <c r="M14" s="137"/>
    </row>
    <row r="15" spans="1:13" x14ac:dyDescent="0.35">
      <c r="A15" s="173" t="s">
        <v>80</v>
      </c>
      <c r="B15" s="164">
        <v>1853</v>
      </c>
      <c r="C15" s="137" t="s">
        <v>79</v>
      </c>
      <c r="D15" s="160" t="s">
        <v>31</v>
      </c>
      <c r="E15" s="161">
        <v>7</v>
      </c>
      <c r="F15" s="161">
        <v>14</v>
      </c>
      <c r="G15" s="161">
        <v>21</v>
      </c>
      <c r="H15" s="161">
        <v>4</v>
      </c>
      <c r="I15" s="161">
        <v>2</v>
      </c>
      <c r="J15" s="161">
        <v>0</v>
      </c>
      <c r="K15" s="157">
        <f t="shared" si="1"/>
        <v>48</v>
      </c>
      <c r="L15" s="158">
        <f t="shared" si="0"/>
        <v>445</v>
      </c>
      <c r="M15" s="137"/>
    </row>
    <row r="16" spans="1:13" x14ac:dyDescent="0.35">
      <c r="A16" s="154" t="s">
        <v>123</v>
      </c>
      <c r="B16" s="155">
        <v>2138</v>
      </c>
      <c r="C16" s="155" t="s">
        <v>103</v>
      </c>
      <c r="D16" s="155" t="s">
        <v>39</v>
      </c>
      <c r="E16" s="156">
        <v>6</v>
      </c>
      <c r="F16" s="156">
        <v>15</v>
      </c>
      <c r="G16" s="156">
        <v>20</v>
      </c>
      <c r="H16" s="156">
        <v>3</v>
      </c>
      <c r="I16" s="156">
        <v>4</v>
      </c>
      <c r="J16" s="156">
        <v>0</v>
      </c>
      <c r="K16" s="157">
        <f t="shared" si="1"/>
        <v>48</v>
      </c>
      <c r="L16" s="158">
        <f t="shared" si="0"/>
        <v>442</v>
      </c>
      <c r="M16" s="137"/>
    </row>
    <row r="17" spans="1:13" x14ac:dyDescent="0.35">
      <c r="A17" s="173" t="s">
        <v>82</v>
      </c>
      <c r="B17" s="160">
        <v>1901</v>
      </c>
      <c r="C17" s="160" t="s">
        <v>79</v>
      </c>
      <c r="D17" s="160" t="s">
        <v>31</v>
      </c>
      <c r="E17" s="161">
        <v>9</v>
      </c>
      <c r="F17" s="161">
        <v>14</v>
      </c>
      <c r="G17" s="161">
        <v>17</v>
      </c>
      <c r="H17" s="161">
        <v>6</v>
      </c>
      <c r="I17" s="161">
        <v>0</v>
      </c>
      <c r="J17" s="161">
        <v>2</v>
      </c>
      <c r="K17" s="157">
        <f t="shared" si="1"/>
        <v>48</v>
      </c>
      <c r="L17" s="158">
        <f t="shared" si="0"/>
        <v>431</v>
      </c>
      <c r="M17" s="137"/>
    </row>
    <row r="18" spans="1:13" x14ac:dyDescent="0.35">
      <c r="A18" s="174" t="s">
        <v>102</v>
      </c>
      <c r="B18" s="164">
        <v>1268</v>
      </c>
      <c r="C18" s="137" t="s">
        <v>103</v>
      </c>
      <c r="D18" s="160" t="s">
        <v>39</v>
      </c>
      <c r="E18" s="161">
        <v>13</v>
      </c>
      <c r="F18" s="161">
        <v>6</v>
      </c>
      <c r="G18" s="161">
        <v>15</v>
      </c>
      <c r="H18" s="161">
        <v>10</v>
      </c>
      <c r="I18" s="161">
        <v>3</v>
      </c>
      <c r="J18" s="161">
        <v>1</v>
      </c>
      <c r="K18" s="157">
        <f t="shared" si="1"/>
        <v>48</v>
      </c>
      <c r="L18" s="158">
        <f t="shared" si="0"/>
        <v>426</v>
      </c>
      <c r="M18" s="137"/>
    </row>
    <row r="19" spans="1:13" x14ac:dyDescent="0.35">
      <c r="A19" s="174" t="s">
        <v>127</v>
      </c>
      <c r="B19" s="137">
        <v>1264</v>
      </c>
      <c r="C19" s="137" t="s">
        <v>29</v>
      </c>
      <c r="D19" s="160" t="s">
        <v>39</v>
      </c>
      <c r="E19" s="161">
        <v>11</v>
      </c>
      <c r="F19" s="161">
        <v>11</v>
      </c>
      <c r="G19" s="161">
        <v>7</v>
      </c>
      <c r="H19" s="161">
        <v>3</v>
      </c>
      <c r="I19" s="161">
        <v>6</v>
      </c>
      <c r="J19" s="161">
        <v>10</v>
      </c>
      <c r="K19" s="157">
        <f t="shared" si="1"/>
        <v>48</v>
      </c>
      <c r="L19" s="158">
        <f t="shared" si="0"/>
        <v>349</v>
      </c>
      <c r="M19" s="137"/>
    </row>
    <row r="20" spans="1:13" x14ac:dyDescent="0.35">
      <c r="A20" s="159" t="s">
        <v>36</v>
      </c>
      <c r="B20" s="137">
        <v>1952</v>
      </c>
      <c r="C20" s="137" t="s">
        <v>29</v>
      </c>
      <c r="D20" s="160" t="s">
        <v>37</v>
      </c>
      <c r="E20" s="161">
        <v>13</v>
      </c>
      <c r="F20" s="161">
        <v>15</v>
      </c>
      <c r="G20" s="161">
        <v>13</v>
      </c>
      <c r="H20" s="161">
        <v>4</v>
      </c>
      <c r="I20" s="161">
        <v>3</v>
      </c>
      <c r="J20" s="161">
        <v>0</v>
      </c>
      <c r="K20" s="157">
        <f t="shared" si="1"/>
        <v>48</v>
      </c>
      <c r="L20" s="158">
        <f t="shared" si="0"/>
        <v>450</v>
      </c>
      <c r="M20" s="175"/>
    </row>
    <row r="21" spans="1:13" x14ac:dyDescent="0.35">
      <c r="A21" s="165" t="s">
        <v>42</v>
      </c>
      <c r="B21" s="137">
        <v>1476</v>
      </c>
      <c r="C21" s="137" t="s">
        <v>29</v>
      </c>
      <c r="D21" s="160" t="s">
        <v>37</v>
      </c>
      <c r="E21" s="161">
        <v>12</v>
      </c>
      <c r="F21" s="161">
        <v>14</v>
      </c>
      <c r="G21" s="161">
        <v>16</v>
      </c>
      <c r="H21" s="161">
        <v>2</v>
      </c>
      <c r="I21" s="161">
        <v>4</v>
      </c>
      <c r="J21" s="161">
        <v>0</v>
      </c>
      <c r="K21" s="157">
        <f t="shared" si="1"/>
        <v>48</v>
      </c>
      <c r="L21" s="158">
        <f t="shared" si="0"/>
        <v>448</v>
      </c>
      <c r="M21" s="137"/>
    </row>
    <row r="22" spans="1:13" x14ac:dyDescent="0.35">
      <c r="A22" s="159" t="s">
        <v>98</v>
      </c>
      <c r="B22" s="160">
        <v>1615</v>
      </c>
      <c r="C22" s="160" t="s">
        <v>91</v>
      </c>
      <c r="D22" s="160" t="s">
        <v>37</v>
      </c>
      <c r="E22" s="161">
        <v>9</v>
      </c>
      <c r="F22" s="161">
        <v>5</v>
      </c>
      <c r="G22" s="161">
        <v>21</v>
      </c>
      <c r="H22" s="161">
        <v>8</v>
      </c>
      <c r="I22" s="161">
        <v>5</v>
      </c>
      <c r="J22" s="161">
        <v>0</v>
      </c>
      <c r="K22" s="157">
        <f t="shared" si="1"/>
        <v>48</v>
      </c>
      <c r="L22" s="158">
        <f t="shared" si="0"/>
        <v>428</v>
      </c>
      <c r="M22" s="137"/>
    </row>
    <row r="23" spans="1:13" x14ac:dyDescent="0.35">
      <c r="A23" s="165" t="s">
        <v>90</v>
      </c>
      <c r="B23" s="137">
        <v>1982</v>
      </c>
      <c r="C23" s="137" t="s">
        <v>91</v>
      </c>
      <c r="D23" s="160" t="s">
        <v>37</v>
      </c>
      <c r="E23" s="161">
        <v>18</v>
      </c>
      <c r="F23" s="161">
        <v>7</v>
      </c>
      <c r="G23" s="161">
        <v>8</v>
      </c>
      <c r="H23" s="161">
        <v>8</v>
      </c>
      <c r="I23" s="161">
        <v>5</v>
      </c>
      <c r="J23" s="161">
        <v>2</v>
      </c>
      <c r="K23" s="157">
        <f t="shared" si="1"/>
        <v>48</v>
      </c>
      <c r="L23" s="158">
        <f t="shared" si="0"/>
        <v>421</v>
      </c>
      <c r="M23" s="137"/>
    </row>
    <row r="24" spans="1:13" x14ac:dyDescent="0.35">
      <c r="A24" s="166" t="s">
        <v>47</v>
      </c>
      <c r="B24" s="160">
        <v>2218</v>
      </c>
      <c r="C24" s="137" t="s">
        <v>29</v>
      </c>
      <c r="D24" s="160" t="s">
        <v>37</v>
      </c>
      <c r="E24" s="161">
        <v>12</v>
      </c>
      <c r="F24" s="161">
        <v>12</v>
      </c>
      <c r="G24" s="161">
        <v>15</v>
      </c>
      <c r="H24" s="161">
        <v>2</v>
      </c>
      <c r="I24" s="161">
        <v>2</v>
      </c>
      <c r="J24" s="161">
        <v>5</v>
      </c>
      <c r="K24" s="157">
        <f t="shared" si="1"/>
        <v>48</v>
      </c>
      <c r="L24" s="158">
        <f t="shared" si="0"/>
        <v>405</v>
      </c>
      <c r="M24" s="137"/>
    </row>
    <row r="25" spans="1:13" x14ac:dyDescent="0.35">
      <c r="A25" s="165" t="s">
        <v>48</v>
      </c>
      <c r="B25" s="167">
        <v>1291</v>
      </c>
      <c r="C25" s="167" t="s">
        <v>29</v>
      </c>
      <c r="D25" s="160" t="s">
        <v>1</v>
      </c>
      <c r="E25" s="161">
        <v>15</v>
      </c>
      <c r="F25" s="161">
        <v>13</v>
      </c>
      <c r="G25" s="161">
        <v>9</v>
      </c>
      <c r="H25" s="161">
        <v>10</v>
      </c>
      <c r="I25" s="161">
        <v>1</v>
      </c>
      <c r="J25" s="161">
        <v>0</v>
      </c>
      <c r="K25" s="157">
        <f t="shared" si="1"/>
        <v>48</v>
      </c>
      <c r="L25" s="158">
        <f t="shared" si="0"/>
        <v>448</v>
      </c>
      <c r="M25" s="137" t="s">
        <v>122</v>
      </c>
    </row>
    <row r="26" spans="1:13" x14ac:dyDescent="0.35">
      <c r="A26" s="163" t="s">
        <v>60</v>
      </c>
      <c r="B26" s="160">
        <v>2579</v>
      </c>
      <c r="C26" s="160" t="s">
        <v>54</v>
      </c>
      <c r="D26" s="160" t="s">
        <v>1</v>
      </c>
      <c r="E26" s="161">
        <v>18</v>
      </c>
      <c r="F26" s="161">
        <v>8</v>
      </c>
      <c r="G26" s="161">
        <v>10</v>
      </c>
      <c r="H26" s="161">
        <v>10</v>
      </c>
      <c r="I26" s="161">
        <v>1</v>
      </c>
      <c r="J26" s="161">
        <v>1</v>
      </c>
      <c r="K26" s="157">
        <v>48</v>
      </c>
      <c r="L26" s="168">
        <v>437</v>
      </c>
      <c r="M26" s="137"/>
    </row>
    <row r="27" spans="1:13" x14ac:dyDescent="0.35">
      <c r="A27" s="170" t="s">
        <v>126</v>
      </c>
      <c r="B27" s="137">
        <v>1850</v>
      </c>
      <c r="C27" s="167" t="s">
        <v>103</v>
      </c>
      <c r="D27" s="160" t="s">
        <v>1</v>
      </c>
      <c r="E27" s="161">
        <v>8</v>
      </c>
      <c r="F27" s="161">
        <v>6</v>
      </c>
      <c r="G27" s="161">
        <v>17</v>
      </c>
      <c r="H27" s="161">
        <v>9</v>
      </c>
      <c r="I27" s="161">
        <v>8</v>
      </c>
      <c r="J27" s="161">
        <v>0</v>
      </c>
      <c r="K27" s="157">
        <f>SUM(E27:J27)</f>
        <v>48</v>
      </c>
      <c r="L27" s="158">
        <f>SUM((10*E27)+(10*F27)+(9*G27)+(8*H27)+(7*I27)+(0*J27))</f>
        <v>421</v>
      </c>
      <c r="M27" s="137"/>
    </row>
    <row r="28" spans="1:13" s="18" customFormat="1" x14ac:dyDescent="0.35">
      <c r="A28" s="170" t="s">
        <v>138</v>
      </c>
      <c r="B28" s="137">
        <v>1572</v>
      </c>
      <c r="C28" s="171" t="s">
        <v>139</v>
      </c>
      <c r="D28" s="161" t="s">
        <v>1</v>
      </c>
      <c r="E28" s="161">
        <v>11</v>
      </c>
      <c r="F28" s="161">
        <v>4</v>
      </c>
      <c r="G28" s="161">
        <v>19</v>
      </c>
      <c r="H28" s="161">
        <v>9</v>
      </c>
      <c r="I28" s="161">
        <v>2</v>
      </c>
      <c r="J28" s="161">
        <v>3</v>
      </c>
      <c r="K28" s="157">
        <f>SUM(E28:J28)</f>
        <v>48</v>
      </c>
      <c r="L28" s="158">
        <f>SUM((10*E28)+(10*F28)+(9*G28)+(8*H28)+(7*I28)+(0*J28))</f>
        <v>407</v>
      </c>
      <c r="M28" s="137"/>
    </row>
    <row r="29" spans="1:13" s="18" customFormat="1" x14ac:dyDescent="0.35">
      <c r="A29" s="169" t="s">
        <v>52</v>
      </c>
      <c r="B29" s="137">
        <v>2009</v>
      </c>
      <c r="C29" s="171" t="s">
        <v>51</v>
      </c>
      <c r="D29" s="161" t="s">
        <v>1</v>
      </c>
      <c r="E29" s="161">
        <v>2</v>
      </c>
      <c r="F29" s="161">
        <v>11</v>
      </c>
      <c r="G29" s="161">
        <v>11</v>
      </c>
      <c r="H29" s="161">
        <v>13</v>
      </c>
      <c r="I29" s="161">
        <v>3</v>
      </c>
      <c r="J29" s="161">
        <v>8</v>
      </c>
      <c r="K29" s="157">
        <f>SUM(E29:J29)</f>
        <v>48</v>
      </c>
      <c r="L29" s="158">
        <f>SUM((10*E29)+(10*F29)+(9*G29)+(8*H29)+(7*I29)+(0*J29))</f>
        <v>354</v>
      </c>
      <c r="M29" s="137"/>
    </row>
    <row r="30" spans="1:13" s="18" customFormat="1" x14ac:dyDescent="0.35">
      <c r="A30" s="170" t="s">
        <v>93</v>
      </c>
      <c r="B30" s="137">
        <v>1172</v>
      </c>
      <c r="C30" s="171" t="s">
        <v>29</v>
      </c>
      <c r="D30" s="161" t="s">
        <v>1</v>
      </c>
      <c r="E30" s="161">
        <v>14</v>
      </c>
      <c r="F30" s="161">
        <v>4</v>
      </c>
      <c r="G30" s="161">
        <v>6</v>
      </c>
      <c r="H30" s="161">
        <v>8</v>
      </c>
      <c r="I30" s="161">
        <v>5</v>
      </c>
      <c r="J30" s="161">
        <v>11</v>
      </c>
      <c r="K30" s="157">
        <f>SUM(E30:J30)</f>
        <v>48</v>
      </c>
      <c r="L30" s="158">
        <f>SUM((10*E30)+(10*F30)+(9*G30)+(8*H30)+(7*I30)+(0*J30))</f>
        <v>333</v>
      </c>
      <c r="M30" s="137"/>
    </row>
    <row r="31" spans="1:13" x14ac:dyDescent="0.35">
      <c r="A31" s="166" t="s">
        <v>95</v>
      </c>
      <c r="B31" s="160">
        <v>2499</v>
      </c>
      <c r="C31" s="137" t="s">
        <v>91</v>
      </c>
      <c r="D31" s="160" t="s">
        <v>1</v>
      </c>
      <c r="E31" s="161">
        <v>11</v>
      </c>
      <c r="F31" s="161">
        <v>8</v>
      </c>
      <c r="G31" s="161">
        <v>10</v>
      </c>
      <c r="H31" s="161">
        <v>3</v>
      </c>
      <c r="I31" s="161">
        <v>1</v>
      </c>
      <c r="J31" s="161">
        <v>15</v>
      </c>
      <c r="K31" s="157">
        <f>SUM(E31:J31)</f>
        <v>48</v>
      </c>
      <c r="L31" s="158">
        <f>SUM((10*E31)+(10*F31)+(9*G31)+(8*H31)+(7*I31)+(0*J31))</f>
        <v>311</v>
      </c>
      <c r="M31" s="137"/>
    </row>
    <row r="32" spans="1:13" x14ac:dyDescent="0.35">
      <c r="A32" s="233" t="s">
        <v>65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5"/>
    </row>
    <row r="33" spans="1:13" x14ac:dyDescent="0.35">
      <c r="A33" s="50" t="s">
        <v>154</v>
      </c>
      <c r="B33" s="9">
        <v>1786</v>
      </c>
      <c r="C33" s="9" t="s">
        <v>91</v>
      </c>
      <c r="D33" s="13" t="s">
        <v>30</v>
      </c>
      <c r="E33" s="31">
        <v>21</v>
      </c>
      <c r="F33" s="31">
        <v>18</v>
      </c>
      <c r="G33" s="31">
        <v>8</v>
      </c>
      <c r="H33" s="31">
        <v>1</v>
      </c>
      <c r="I33" s="31">
        <v>0</v>
      </c>
      <c r="J33" s="31">
        <v>0</v>
      </c>
      <c r="K33" s="14">
        <f t="shared" ref="K33:K35" si="2">SUM(E33:J33)</f>
        <v>48</v>
      </c>
      <c r="L33" s="28">
        <f t="shared" ref="L33:L35" si="3">SUM((10*E33)+(10*F33)+(9*G33)+(8*H33)+(7*I33)+(0*J33))</f>
        <v>470</v>
      </c>
      <c r="M33" s="41"/>
    </row>
    <row r="34" spans="1:13" x14ac:dyDescent="0.35">
      <c r="A34" s="163" t="s">
        <v>66</v>
      </c>
      <c r="B34" s="160">
        <v>1119</v>
      </c>
      <c r="C34" s="160" t="s">
        <v>54</v>
      </c>
      <c r="D34" s="160" t="s">
        <v>37</v>
      </c>
      <c r="E34" s="161">
        <v>2</v>
      </c>
      <c r="F34" s="161">
        <v>8</v>
      </c>
      <c r="G34" s="161">
        <v>8</v>
      </c>
      <c r="H34" s="161">
        <v>10</v>
      </c>
      <c r="I34" s="161">
        <v>11</v>
      </c>
      <c r="J34" s="161">
        <v>9</v>
      </c>
      <c r="K34" s="157">
        <v>48</v>
      </c>
      <c r="L34" s="168">
        <v>329</v>
      </c>
      <c r="M34" s="137"/>
    </row>
    <row r="35" spans="1:13" x14ac:dyDescent="0.35">
      <c r="A35" s="51" t="s">
        <v>155</v>
      </c>
      <c r="B35" s="13">
        <v>1615</v>
      </c>
      <c r="C35" s="13" t="s">
        <v>91</v>
      </c>
      <c r="D35" s="13" t="s">
        <v>1</v>
      </c>
      <c r="E35" s="31">
        <v>5</v>
      </c>
      <c r="F35" s="31">
        <v>11</v>
      </c>
      <c r="G35" s="31">
        <v>14</v>
      </c>
      <c r="H35" s="31">
        <v>2</v>
      </c>
      <c r="I35" s="31">
        <v>6</v>
      </c>
      <c r="J35" s="31">
        <v>10</v>
      </c>
      <c r="K35" s="14">
        <f t="shared" si="2"/>
        <v>48</v>
      </c>
      <c r="L35" s="28">
        <f t="shared" si="3"/>
        <v>344</v>
      </c>
      <c r="M35" s="41"/>
    </row>
    <row r="37" spans="1:13" x14ac:dyDescent="0.3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</row>
  </sheetData>
  <autoFilter ref="C1:C37" xr:uid="{00000000-0001-0000-0A00-000000000000}"/>
  <sortState xmlns:xlrd2="http://schemas.microsoft.com/office/spreadsheetml/2017/richdata2" ref="A25:L31">
    <sortCondition descending="1" ref="L25:L31"/>
  </sortState>
  <mergeCells count="10">
    <mergeCell ref="A37:L37"/>
    <mergeCell ref="A1:L1"/>
    <mergeCell ref="A2:A3"/>
    <mergeCell ref="B2:B3"/>
    <mergeCell ref="C2:C3"/>
    <mergeCell ref="D2:D3"/>
    <mergeCell ref="K2:K3"/>
    <mergeCell ref="L2:L3"/>
    <mergeCell ref="E2:J2"/>
    <mergeCell ref="A32:M32"/>
  </mergeCells>
  <pageMargins left="0.25" right="0.25" top="0.75" bottom="0.75" header="0.3" footer="0.3"/>
  <pageSetup paperSize="9" scale="7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M47"/>
  <sheetViews>
    <sheetView topLeftCell="A2" zoomScaleNormal="100" workbookViewId="0">
      <selection activeCell="M17" sqref="M17"/>
    </sheetView>
  </sheetViews>
  <sheetFormatPr defaultColWidth="8.81640625" defaultRowHeight="14.5" x14ac:dyDescent="0.35"/>
  <cols>
    <col min="1" max="1" width="30.81640625" customWidth="1"/>
    <col min="2" max="2" width="6.81640625" style="1" customWidth="1"/>
    <col min="3" max="3" width="10.81640625" customWidth="1"/>
    <col min="4" max="4" width="8.90625" customWidth="1"/>
    <col min="5" max="11" width="7.81640625" customWidth="1"/>
    <col min="12" max="12" width="7.81640625" style="27" customWidth="1"/>
    <col min="13" max="13" width="11.1796875" style="40" customWidth="1"/>
  </cols>
  <sheetData>
    <row r="1" spans="1:13" ht="26.25" customHeight="1" x14ac:dyDescent="0.35">
      <c r="A1" s="229" t="s">
        <v>17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1"/>
    </row>
    <row r="2" spans="1:13" x14ac:dyDescent="0.35">
      <c r="A2" s="241" t="s">
        <v>0</v>
      </c>
      <c r="B2" s="241" t="s">
        <v>19</v>
      </c>
      <c r="C2" s="242" t="s">
        <v>9</v>
      </c>
      <c r="D2" s="242" t="s">
        <v>2</v>
      </c>
      <c r="E2" s="244" t="s">
        <v>21</v>
      </c>
      <c r="F2" s="245"/>
      <c r="G2" s="245"/>
      <c r="H2" s="245"/>
      <c r="I2" s="245"/>
      <c r="J2" s="246"/>
      <c r="K2" s="241" t="s">
        <v>4</v>
      </c>
      <c r="L2" s="241" t="s">
        <v>20</v>
      </c>
      <c r="M2" s="58"/>
    </row>
    <row r="3" spans="1:13" x14ac:dyDescent="0.35">
      <c r="A3" s="241"/>
      <c r="B3" s="241"/>
      <c r="C3" s="243"/>
      <c r="D3" s="243"/>
      <c r="E3" s="59" t="s">
        <v>5</v>
      </c>
      <c r="F3" s="59">
        <v>10</v>
      </c>
      <c r="G3" s="59">
        <v>9</v>
      </c>
      <c r="H3" s="59">
        <v>8</v>
      </c>
      <c r="I3" s="59">
        <v>7</v>
      </c>
      <c r="J3" s="59">
        <v>0</v>
      </c>
      <c r="K3" s="241"/>
      <c r="L3" s="241"/>
      <c r="M3" s="60" t="s">
        <v>25</v>
      </c>
    </row>
    <row r="4" spans="1:13" x14ac:dyDescent="0.35">
      <c r="A4" s="51" t="s">
        <v>107</v>
      </c>
      <c r="B4" s="13">
        <v>1786</v>
      </c>
      <c r="C4" s="13" t="s">
        <v>91</v>
      </c>
      <c r="D4" s="13" t="s">
        <v>30</v>
      </c>
      <c r="E4" s="13">
        <v>30</v>
      </c>
      <c r="F4" s="13">
        <v>16</v>
      </c>
      <c r="G4" s="13">
        <v>12</v>
      </c>
      <c r="H4" s="13">
        <v>2</v>
      </c>
      <c r="I4" s="13">
        <v>0</v>
      </c>
      <c r="J4" s="13">
        <v>0</v>
      </c>
      <c r="K4" s="14">
        <f>SUM(E4:J4)</f>
        <v>60</v>
      </c>
      <c r="L4" s="28">
        <f t="shared" ref="L4:L32" si="0">SUM((10*E4)+(10*F4)+(9*G4)+(8*H4)+(7*I4)+(0*J4))</f>
        <v>584</v>
      </c>
      <c r="M4" s="45"/>
    </row>
    <row r="5" spans="1:13" x14ac:dyDescent="0.35">
      <c r="A5" s="51" t="s">
        <v>43</v>
      </c>
      <c r="B5" s="13">
        <v>2</v>
      </c>
      <c r="C5" s="13" t="s">
        <v>29</v>
      </c>
      <c r="D5" s="13" t="s">
        <v>30</v>
      </c>
      <c r="E5" s="13">
        <v>15</v>
      </c>
      <c r="F5" s="13">
        <v>24</v>
      </c>
      <c r="G5" s="13">
        <v>18</v>
      </c>
      <c r="H5" s="13">
        <v>3</v>
      </c>
      <c r="I5" s="13">
        <v>0</v>
      </c>
      <c r="J5" s="13">
        <v>0</v>
      </c>
      <c r="K5" s="14">
        <f>SUM(E5:J5)</f>
        <v>60</v>
      </c>
      <c r="L5" s="28">
        <f t="shared" si="0"/>
        <v>576</v>
      </c>
      <c r="M5" s="45"/>
    </row>
    <row r="6" spans="1:13" x14ac:dyDescent="0.35">
      <c r="A6" s="89" t="s">
        <v>85</v>
      </c>
      <c r="B6" s="13">
        <v>1041</v>
      </c>
      <c r="C6" s="13" t="s">
        <v>79</v>
      </c>
      <c r="D6" s="13" t="s">
        <v>30</v>
      </c>
      <c r="E6" s="13">
        <v>15</v>
      </c>
      <c r="F6" s="13">
        <v>25</v>
      </c>
      <c r="G6" s="13">
        <v>16</v>
      </c>
      <c r="H6" s="13">
        <v>4</v>
      </c>
      <c r="I6" s="13">
        <v>0</v>
      </c>
      <c r="J6" s="13">
        <v>0</v>
      </c>
      <c r="K6" s="14">
        <f>SUM(E6:J6)</f>
        <v>60</v>
      </c>
      <c r="L6" s="28">
        <f t="shared" si="0"/>
        <v>576</v>
      </c>
      <c r="M6" s="45"/>
    </row>
    <row r="7" spans="1:13" x14ac:dyDescent="0.35">
      <c r="A7" s="51" t="s">
        <v>32</v>
      </c>
      <c r="B7" s="13">
        <v>169</v>
      </c>
      <c r="C7" s="13" t="s">
        <v>29</v>
      </c>
      <c r="D7" s="13" t="s">
        <v>30</v>
      </c>
      <c r="E7" s="13">
        <v>10</v>
      </c>
      <c r="F7" s="13">
        <v>25</v>
      </c>
      <c r="G7" s="13">
        <v>23</v>
      </c>
      <c r="H7" s="13">
        <v>2</v>
      </c>
      <c r="I7" s="13">
        <v>0</v>
      </c>
      <c r="J7" s="13">
        <v>0</v>
      </c>
      <c r="K7" s="14">
        <f>SUM(E7:J7)</f>
        <v>60</v>
      </c>
      <c r="L7" s="28">
        <f t="shared" si="0"/>
        <v>573</v>
      </c>
      <c r="M7" s="45"/>
    </row>
    <row r="8" spans="1:13" x14ac:dyDescent="0.35">
      <c r="A8" s="51" t="s">
        <v>33</v>
      </c>
      <c r="B8" s="9">
        <v>1798</v>
      </c>
      <c r="C8" s="9" t="s">
        <v>29</v>
      </c>
      <c r="D8" s="13" t="s">
        <v>31</v>
      </c>
      <c r="E8" s="13">
        <v>14</v>
      </c>
      <c r="F8" s="13">
        <v>19</v>
      </c>
      <c r="G8" s="13">
        <v>17</v>
      </c>
      <c r="H8" s="13">
        <v>7</v>
      </c>
      <c r="I8" s="13">
        <v>3</v>
      </c>
      <c r="J8" s="13">
        <v>0</v>
      </c>
      <c r="K8" s="14">
        <f t="shared" ref="K8:K9" si="1">SUM(E8:J8)</f>
        <v>60</v>
      </c>
      <c r="L8" s="28">
        <f t="shared" si="0"/>
        <v>560</v>
      </c>
      <c r="M8" s="41"/>
    </row>
    <row r="9" spans="1:13" x14ac:dyDescent="0.35">
      <c r="A9" s="94" t="s">
        <v>89</v>
      </c>
      <c r="B9" s="91">
        <v>2105</v>
      </c>
      <c r="C9" s="13" t="s">
        <v>88</v>
      </c>
      <c r="D9" s="13" t="s">
        <v>39</v>
      </c>
      <c r="E9" s="90">
        <v>16</v>
      </c>
      <c r="F9" s="90">
        <v>13</v>
      </c>
      <c r="G9" s="90">
        <v>21</v>
      </c>
      <c r="H9" s="90">
        <v>7</v>
      </c>
      <c r="I9" s="90">
        <v>1</v>
      </c>
      <c r="J9" s="90">
        <v>2</v>
      </c>
      <c r="K9" s="14">
        <f t="shared" si="1"/>
        <v>60</v>
      </c>
      <c r="L9" s="28">
        <f t="shared" si="0"/>
        <v>542</v>
      </c>
      <c r="M9" s="41"/>
    </row>
    <row r="10" spans="1:13" ht="14" customHeight="1" x14ac:dyDescent="0.35">
      <c r="A10" s="182" t="s">
        <v>119</v>
      </c>
      <c r="B10" s="38">
        <v>1143</v>
      </c>
      <c r="C10" s="13" t="s">
        <v>103</v>
      </c>
      <c r="D10" s="13" t="s">
        <v>37</v>
      </c>
      <c r="E10" s="13">
        <v>4</v>
      </c>
      <c r="F10" s="13">
        <v>18</v>
      </c>
      <c r="G10" s="13">
        <v>23</v>
      </c>
      <c r="H10" s="13">
        <v>10</v>
      </c>
      <c r="I10" s="13">
        <v>5</v>
      </c>
      <c r="J10" s="140">
        <v>0</v>
      </c>
      <c r="K10" s="14">
        <f t="shared" ref="K10:K32" si="2">SUM(E10:J10)</f>
        <v>60</v>
      </c>
      <c r="L10" s="28">
        <f t="shared" si="0"/>
        <v>542</v>
      </c>
      <c r="M10" s="45"/>
    </row>
    <row r="11" spans="1:13" ht="14" customHeight="1" x14ac:dyDescent="0.35">
      <c r="A11" s="183" t="s">
        <v>82</v>
      </c>
      <c r="B11" s="13">
        <v>1901</v>
      </c>
      <c r="C11" s="13" t="s">
        <v>79</v>
      </c>
      <c r="D11" s="13" t="s">
        <v>37</v>
      </c>
      <c r="E11" s="91">
        <v>10</v>
      </c>
      <c r="F11" s="91">
        <v>10</v>
      </c>
      <c r="G11" s="91">
        <v>25</v>
      </c>
      <c r="H11" s="91">
        <v>11</v>
      </c>
      <c r="I11" s="91">
        <v>3</v>
      </c>
      <c r="J11" s="92">
        <v>1</v>
      </c>
      <c r="K11" s="14">
        <f t="shared" si="2"/>
        <v>60</v>
      </c>
      <c r="L11" s="28">
        <f t="shared" si="0"/>
        <v>534</v>
      </c>
      <c r="M11" s="45"/>
    </row>
    <row r="12" spans="1:13" ht="14" customHeight="1" x14ac:dyDescent="0.35">
      <c r="A12" s="188" t="s">
        <v>36</v>
      </c>
      <c r="B12" s="11">
        <v>1952</v>
      </c>
      <c r="C12" s="13" t="s">
        <v>29</v>
      </c>
      <c r="D12" s="13" t="s">
        <v>37</v>
      </c>
      <c r="E12" s="13">
        <v>7</v>
      </c>
      <c r="F12" s="13">
        <v>15</v>
      </c>
      <c r="G12" s="13">
        <v>18</v>
      </c>
      <c r="H12" s="13">
        <v>12</v>
      </c>
      <c r="I12" s="13">
        <v>7</v>
      </c>
      <c r="J12" s="140">
        <v>1</v>
      </c>
      <c r="K12" s="14">
        <f t="shared" si="2"/>
        <v>60</v>
      </c>
      <c r="L12" s="28">
        <f t="shared" si="0"/>
        <v>527</v>
      </c>
      <c r="M12" s="45"/>
    </row>
    <row r="13" spans="1:13" x14ac:dyDescent="0.35">
      <c r="A13" s="181" t="s">
        <v>94</v>
      </c>
      <c r="B13" s="11">
        <v>1264</v>
      </c>
      <c r="C13" s="139" t="s">
        <v>29</v>
      </c>
      <c r="D13" s="90" t="s">
        <v>37</v>
      </c>
      <c r="E13" s="13">
        <v>9</v>
      </c>
      <c r="F13" s="13">
        <v>17</v>
      </c>
      <c r="G13" s="13">
        <v>17</v>
      </c>
      <c r="H13" s="13">
        <v>9</v>
      </c>
      <c r="I13" s="13">
        <v>5</v>
      </c>
      <c r="J13" s="140">
        <v>3</v>
      </c>
      <c r="K13" s="14">
        <f t="shared" si="2"/>
        <v>60</v>
      </c>
      <c r="L13" s="28">
        <f t="shared" si="0"/>
        <v>520</v>
      </c>
      <c r="M13" s="41"/>
    </row>
    <row r="14" spans="1:13" x14ac:dyDescent="0.35">
      <c r="A14" s="181" t="s">
        <v>42</v>
      </c>
      <c r="B14" s="13">
        <v>1476</v>
      </c>
      <c r="C14" s="13" t="s">
        <v>29</v>
      </c>
      <c r="D14" s="13" t="s">
        <v>37</v>
      </c>
      <c r="E14" s="13">
        <v>7</v>
      </c>
      <c r="F14" s="13">
        <v>9</v>
      </c>
      <c r="G14" s="13">
        <v>21</v>
      </c>
      <c r="H14" s="13">
        <v>15</v>
      </c>
      <c r="I14" s="13">
        <v>7</v>
      </c>
      <c r="J14" s="13">
        <v>1</v>
      </c>
      <c r="K14" s="14">
        <f t="shared" si="2"/>
        <v>60</v>
      </c>
      <c r="L14" s="28">
        <f t="shared" si="0"/>
        <v>518</v>
      </c>
      <c r="M14" s="45"/>
    </row>
    <row r="15" spans="1:13" x14ac:dyDescent="0.35">
      <c r="A15" s="98" t="s">
        <v>125</v>
      </c>
      <c r="B15" s="11">
        <v>1619</v>
      </c>
      <c r="C15" s="139" t="s">
        <v>29</v>
      </c>
      <c r="D15" s="90" t="s">
        <v>37</v>
      </c>
      <c r="E15" s="90">
        <v>8</v>
      </c>
      <c r="F15" s="90">
        <v>8</v>
      </c>
      <c r="G15" s="90">
        <v>20</v>
      </c>
      <c r="H15" s="90">
        <v>14</v>
      </c>
      <c r="I15" s="90">
        <v>7</v>
      </c>
      <c r="J15" s="90">
        <v>3</v>
      </c>
      <c r="K15" s="14">
        <f t="shared" si="2"/>
        <v>60</v>
      </c>
      <c r="L15" s="28">
        <f t="shared" si="0"/>
        <v>501</v>
      </c>
      <c r="M15" s="41"/>
    </row>
    <row r="16" spans="1:13" x14ac:dyDescent="0.35">
      <c r="A16" s="181" t="s">
        <v>142</v>
      </c>
      <c r="B16" s="11">
        <v>1764</v>
      </c>
      <c r="C16" s="11" t="s">
        <v>91</v>
      </c>
      <c r="D16" s="13" t="s">
        <v>37</v>
      </c>
      <c r="E16" s="13">
        <v>8</v>
      </c>
      <c r="F16" s="13">
        <v>7</v>
      </c>
      <c r="G16" s="13">
        <v>14</v>
      </c>
      <c r="H16" s="13">
        <v>11</v>
      </c>
      <c r="I16" s="13">
        <v>12</v>
      </c>
      <c r="J16" s="13">
        <v>8</v>
      </c>
      <c r="K16" s="14">
        <f t="shared" si="2"/>
        <v>60</v>
      </c>
      <c r="L16" s="28">
        <f t="shared" si="0"/>
        <v>448</v>
      </c>
      <c r="M16" s="45"/>
    </row>
    <row r="17" spans="1:13" ht="14" customHeight="1" x14ac:dyDescent="0.35">
      <c r="A17" s="181" t="s">
        <v>48</v>
      </c>
      <c r="B17" s="11">
        <v>1291</v>
      </c>
      <c r="C17" s="11" t="s">
        <v>29</v>
      </c>
      <c r="D17" s="13" t="s">
        <v>1</v>
      </c>
      <c r="E17" s="13">
        <v>18</v>
      </c>
      <c r="F17" s="13">
        <v>13</v>
      </c>
      <c r="G17" s="13">
        <v>14</v>
      </c>
      <c r="H17" s="13">
        <v>13</v>
      </c>
      <c r="I17" s="13">
        <v>1</v>
      </c>
      <c r="J17" s="13">
        <v>1</v>
      </c>
      <c r="K17" s="14">
        <f t="shared" si="2"/>
        <v>60</v>
      </c>
      <c r="L17" s="28">
        <f t="shared" si="0"/>
        <v>547</v>
      </c>
      <c r="M17" s="45"/>
    </row>
    <row r="18" spans="1:13" x14ac:dyDescent="0.35">
      <c r="A18" s="184" t="s">
        <v>168</v>
      </c>
      <c r="B18" s="9">
        <v>1268</v>
      </c>
      <c r="C18" s="9" t="s">
        <v>103</v>
      </c>
      <c r="D18" s="13" t="s">
        <v>1</v>
      </c>
      <c r="E18" s="13">
        <v>5</v>
      </c>
      <c r="F18" s="13">
        <v>10</v>
      </c>
      <c r="G18" s="13">
        <v>25</v>
      </c>
      <c r="H18" s="13">
        <v>16</v>
      </c>
      <c r="I18" s="13">
        <v>3</v>
      </c>
      <c r="J18" s="13">
        <v>1</v>
      </c>
      <c r="K18" s="14">
        <f t="shared" si="2"/>
        <v>60</v>
      </c>
      <c r="L18" s="28">
        <f t="shared" si="0"/>
        <v>524</v>
      </c>
      <c r="M18" s="41"/>
    </row>
    <row r="19" spans="1:13" x14ac:dyDescent="0.35">
      <c r="A19" s="181" t="s">
        <v>92</v>
      </c>
      <c r="B19" s="13">
        <v>2786</v>
      </c>
      <c r="C19" s="13" t="s">
        <v>51</v>
      </c>
      <c r="D19" s="13" t="s">
        <v>1</v>
      </c>
      <c r="E19" s="13">
        <v>9</v>
      </c>
      <c r="F19" s="13">
        <v>15</v>
      </c>
      <c r="G19" s="13">
        <v>14</v>
      </c>
      <c r="H19" s="13">
        <v>12</v>
      </c>
      <c r="I19" s="13">
        <v>5</v>
      </c>
      <c r="J19" s="13">
        <v>5</v>
      </c>
      <c r="K19" s="14">
        <f t="shared" si="2"/>
        <v>60</v>
      </c>
      <c r="L19" s="28">
        <f t="shared" si="0"/>
        <v>497</v>
      </c>
      <c r="M19" s="41"/>
    </row>
    <row r="20" spans="1:13" x14ac:dyDescent="0.35">
      <c r="A20" s="183" t="s">
        <v>80</v>
      </c>
      <c r="B20" s="38">
        <v>1853</v>
      </c>
      <c r="C20" s="38" t="s">
        <v>79</v>
      </c>
      <c r="D20" s="13" t="s">
        <v>1</v>
      </c>
      <c r="E20" s="91">
        <v>11</v>
      </c>
      <c r="F20" s="91">
        <v>7</v>
      </c>
      <c r="G20" s="91">
        <v>18</v>
      </c>
      <c r="H20" s="91">
        <v>15</v>
      </c>
      <c r="I20" s="91">
        <v>4</v>
      </c>
      <c r="J20" s="141">
        <v>5</v>
      </c>
      <c r="K20" s="39">
        <f t="shared" si="2"/>
        <v>60</v>
      </c>
      <c r="L20" s="28">
        <f t="shared" si="0"/>
        <v>490</v>
      </c>
      <c r="M20" s="41"/>
    </row>
    <row r="21" spans="1:13" x14ac:dyDescent="0.35">
      <c r="A21" s="51" t="s">
        <v>97</v>
      </c>
      <c r="B21" s="13">
        <v>638</v>
      </c>
      <c r="C21" s="13" t="s">
        <v>91</v>
      </c>
      <c r="D21" s="13" t="s">
        <v>1</v>
      </c>
      <c r="E21" s="13">
        <v>1</v>
      </c>
      <c r="F21" s="13">
        <v>6</v>
      </c>
      <c r="G21" s="13">
        <v>29</v>
      </c>
      <c r="H21" s="13">
        <v>12</v>
      </c>
      <c r="I21" s="13">
        <v>8</v>
      </c>
      <c r="J21" s="13">
        <v>4</v>
      </c>
      <c r="K21" s="39">
        <f t="shared" si="2"/>
        <v>60</v>
      </c>
      <c r="L21" s="28">
        <f t="shared" si="0"/>
        <v>483</v>
      </c>
      <c r="M21" s="41"/>
    </row>
    <row r="22" spans="1:13" x14ac:dyDescent="0.35">
      <c r="A22" s="51" t="s">
        <v>93</v>
      </c>
      <c r="B22" s="9">
        <v>1172</v>
      </c>
      <c r="C22" s="9" t="s">
        <v>29</v>
      </c>
      <c r="D22" s="13" t="s">
        <v>1</v>
      </c>
      <c r="E22" s="13">
        <v>6</v>
      </c>
      <c r="F22" s="13">
        <v>9</v>
      </c>
      <c r="G22" s="13">
        <v>16</v>
      </c>
      <c r="H22" s="13">
        <v>16</v>
      </c>
      <c r="I22" s="13">
        <v>7</v>
      </c>
      <c r="J22" s="13">
        <v>6</v>
      </c>
      <c r="K22" s="14">
        <f t="shared" si="2"/>
        <v>60</v>
      </c>
      <c r="L22" s="28">
        <f t="shared" si="0"/>
        <v>471</v>
      </c>
      <c r="M22" s="41"/>
    </row>
    <row r="23" spans="1:13" x14ac:dyDescent="0.35">
      <c r="A23" s="53" t="s">
        <v>95</v>
      </c>
      <c r="B23" s="13">
        <v>2499</v>
      </c>
      <c r="C23" s="13" t="s">
        <v>91</v>
      </c>
      <c r="D23" s="13" t="s">
        <v>1</v>
      </c>
      <c r="E23" s="13">
        <v>1</v>
      </c>
      <c r="F23" s="13">
        <v>8</v>
      </c>
      <c r="G23" s="13">
        <v>22</v>
      </c>
      <c r="H23" s="13">
        <v>13</v>
      </c>
      <c r="I23" s="13">
        <v>7</v>
      </c>
      <c r="J23" s="13">
        <v>9</v>
      </c>
      <c r="K23" s="14">
        <f t="shared" si="2"/>
        <v>60</v>
      </c>
      <c r="L23" s="28">
        <f t="shared" si="0"/>
        <v>441</v>
      </c>
      <c r="M23" s="42"/>
    </row>
    <row r="24" spans="1:13" x14ac:dyDescent="0.35">
      <c r="A24" s="52" t="s">
        <v>47</v>
      </c>
      <c r="B24" s="9">
        <v>2218</v>
      </c>
      <c r="C24" s="23" t="s">
        <v>29</v>
      </c>
      <c r="D24" s="13" t="s">
        <v>1</v>
      </c>
      <c r="E24" s="13">
        <v>6</v>
      </c>
      <c r="F24" s="13">
        <v>7</v>
      </c>
      <c r="G24" s="13">
        <v>25</v>
      </c>
      <c r="H24" s="13">
        <v>6</v>
      </c>
      <c r="I24" s="13">
        <v>5</v>
      </c>
      <c r="J24" s="13">
        <v>11</v>
      </c>
      <c r="K24" s="39">
        <f t="shared" si="2"/>
        <v>60</v>
      </c>
      <c r="L24" s="28">
        <f t="shared" si="0"/>
        <v>438</v>
      </c>
      <c r="M24" s="42"/>
    </row>
    <row r="25" spans="1:13" x14ac:dyDescent="0.35">
      <c r="A25" s="17" t="s">
        <v>86</v>
      </c>
      <c r="B25" s="9">
        <v>309</v>
      </c>
      <c r="C25" s="9" t="s">
        <v>87</v>
      </c>
      <c r="D25" s="13" t="s">
        <v>1</v>
      </c>
      <c r="E25" s="13">
        <v>11</v>
      </c>
      <c r="F25" s="13">
        <v>6</v>
      </c>
      <c r="G25" s="13">
        <v>22</v>
      </c>
      <c r="H25" s="13">
        <v>6</v>
      </c>
      <c r="I25" s="13">
        <v>3</v>
      </c>
      <c r="J25" s="13">
        <v>12</v>
      </c>
      <c r="K25" s="39">
        <f t="shared" si="2"/>
        <v>60</v>
      </c>
      <c r="L25" s="28">
        <f t="shared" si="0"/>
        <v>437</v>
      </c>
      <c r="M25" s="42"/>
    </row>
    <row r="26" spans="1:13" x14ac:dyDescent="0.35">
      <c r="A26" s="51" t="s">
        <v>90</v>
      </c>
      <c r="B26" s="9">
        <v>1982</v>
      </c>
      <c r="C26" s="9" t="s">
        <v>91</v>
      </c>
      <c r="D26" s="13" t="s">
        <v>1</v>
      </c>
      <c r="E26" s="13">
        <v>3</v>
      </c>
      <c r="F26" s="13">
        <v>10</v>
      </c>
      <c r="G26" s="13">
        <v>22</v>
      </c>
      <c r="H26" s="13">
        <v>9</v>
      </c>
      <c r="I26" s="13">
        <v>5</v>
      </c>
      <c r="J26" s="13">
        <v>11</v>
      </c>
      <c r="K26" s="14">
        <f t="shared" si="2"/>
        <v>60</v>
      </c>
      <c r="L26" s="28">
        <f t="shared" si="0"/>
        <v>435</v>
      </c>
      <c r="M26" s="42"/>
    </row>
    <row r="27" spans="1:13" x14ac:dyDescent="0.35">
      <c r="A27" s="68" t="s">
        <v>60</v>
      </c>
      <c r="B27" s="39">
        <v>2579</v>
      </c>
      <c r="C27" s="13" t="s">
        <v>54</v>
      </c>
      <c r="D27" s="13" t="s">
        <v>1</v>
      </c>
      <c r="E27" s="13">
        <v>2</v>
      </c>
      <c r="F27" s="13">
        <v>7</v>
      </c>
      <c r="G27" s="13">
        <v>16</v>
      </c>
      <c r="H27" s="13">
        <v>15</v>
      </c>
      <c r="I27" s="13">
        <v>9</v>
      </c>
      <c r="J27" s="13">
        <v>11</v>
      </c>
      <c r="K27" s="39">
        <f t="shared" si="2"/>
        <v>60</v>
      </c>
      <c r="L27" s="28">
        <f t="shared" si="0"/>
        <v>417</v>
      </c>
      <c r="M27" s="42"/>
    </row>
    <row r="28" spans="1:13" x14ac:dyDescent="0.35">
      <c r="A28" s="53" t="s">
        <v>138</v>
      </c>
      <c r="B28" s="13">
        <v>1577</v>
      </c>
      <c r="C28" s="13" t="s">
        <v>139</v>
      </c>
      <c r="D28" s="13" t="s">
        <v>1</v>
      </c>
      <c r="E28" s="13">
        <v>3</v>
      </c>
      <c r="F28" s="13">
        <v>5</v>
      </c>
      <c r="G28" s="13">
        <v>17</v>
      </c>
      <c r="H28" s="13">
        <v>12</v>
      </c>
      <c r="I28" s="13">
        <v>12</v>
      </c>
      <c r="J28" s="13">
        <v>11</v>
      </c>
      <c r="K28" s="14">
        <f t="shared" si="2"/>
        <v>60</v>
      </c>
      <c r="L28" s="28">
        <f t="shared" si="0"/>
        <v>413</v>
      </c>
      <c r="M28" s="42"/>
    </row>
    <row r="29" spans="1:13" x14ac:dyDescent="0.35">
      <c r="A29" s="19" t="s">
        <v>61</v>
      </c>
      <c r="B29" s="97">
        <v>2337</v>
      </c>
      <c r="C29" s="189" t="s">
        <v>54</v>
      </c>
      <c r="D29" s="90" t="s">
        <v>1</v>
      </c>
      <c r="E29" s="13">
        <v>4</v>
      </c>
      <c r="F29" s="13">
        <v>5</v>
      </c>
      <c r="G29" s="13">
        <v>18</v>
      </c>
      <c r="H29" s="13">
        <v>12</v>
      </c>
      <c r="I29" s="13">
        <v>8</v>
      </c>
      <c r="J29" s="140">
        <v>13</v>
      </c>
      <c r="K29" s="39">
        <f t="shared" si="2"/>
        <v>60</v>
      </c>
      <c r="L29" s="28">
        <f t="shared" si="0"/>
        <v>404</v>
      </c>
      <c r="M29" s="41"/>
    </row>
    <row r="30" spans="1:13" x14ac:dyDescent="0.35">
      <c r="A30" s="53" t="s">
        <v>98</v>
      </c>
      <c r="B30" s="13">
        <v>1615</v>
      </c>
      <c r="C30" s="13" t="s">
        <v>91</v>
      </c>
      <c r="D30" s="13" t="s">
        <v>1</v>
      </c>
      <c r="E30" s="13">
        <v>8</v>
      </c>
      <c r="F30" s="13">
        <v>6</v>
      </c>
      <c r="G30" s="13">
        <v>16</v>
      </c>
      <c r="H30" s="13">
        <v>13</v>
      </c>
      <c r="I30" s="13">
        <v>2</v>
      </c>
      <c r="J30" s="13">
        <v>15</v>
      </c>
      <c r="K30" s="14">
        <f t="shared" si="2"/>
        <v>60</v>
      </c>
      <c r="L30" s="28">
        <f t="shared" si="0"/>
        <v>402</v>
      </c>
      <c r="M30" s="41"/>
    </row>
    <row r="31" spans="1:13" x14ac:dyDescent="0.35">
      <c r="A31" s="17" t="s">
        <v>52</v>
      </c>
      <c r="B31" s="9">
        <v>2009</v>
      </c>
      <c r="C31" s="23" t="s">
        <v>51</v>
      </c>
      <c r="D31" s="13" t="s">
        <v>1</v>
      </c>
      <c r="E31" s="13">
        <v>4</v>
      </c>
      <c r="F31" s="13">
        <v>6</v>
      </c>
      <c r="G31" s="13">
        <v>13</v>
      </c>
      <c r="H31" s="13">
        <v>12</v>
      </c>
      <c r="I31" s="13">
        <v>11</v>
      </c>
      <c r="J31" s="13">
        <v>14</v>
      </c>
      <c r="K31" s="39">
        <f t="shared" si="2"/>
        <v>60</v>
      </c>
      <c r="L31" s="28">
        <f t="shared" si="0"/>
        <v>390</v>
      </c>
      <c r="M31" s="45"/>
    </row>
    <row r="32" spans="1:13" x14ac:dyDescent="0.35">
      <c r="A32" s="53" t="s">
        <v>126</v>
      </c>
      <c r="B32" s="13">
        <v>1850</v>
      </c>
      <c r="C32" s="13" t="s">
        <v>103</v>
      </c>
      <c r="D32" s="13" t="s">
        <v>1</v>
      </c>
      <c r="E32" s="13">
        <v>1</v>
      </c>
      <c r="F32" s="13">
        <v>5</v>
      </c>
      <c r="G32" s="13">
        <v>17</v>
      </c>
      <c r="H32" s="13">
        <v>10</v>
      </c>
      <c r="I32" s="13">
        <v>11</v>
      </c>
      <c r="J32" s="13">
        <v>16</v>
      </c>
      <c r="K32" s="14">
        <f t="shared" si="2"/>
        <v>60</v>
      </c>
      <c r="L32" s="28">
        <f t="shared" si="0"/>
        <v>370</v>
      </c>
      <c r="M32" s="45"/>
    </row>
    <row r="33" spans="1:13" ht="15" thickBot="1" x14ac:dyDescent="0.4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8"/>
    </row>
    <row r="34" spans="1:13" ht="15" thickBot="1" x14ac:dyDescent="0.4">
      <c r="A34" s="239" t="s">
        <v>23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57" t="s">
        <v>25</v>
      </c>
    </row>
    <row r="35" spans="1:13" x14ac:dyDescent="0.35">
      <c r="A35" s="102" t="s">
        <v>113</v>
      </c>
      <c r="B35" s="13">
        <v>1786</v>
      </c>
      <c r="C35" s="13" t="s">
        <v>91</v>
      </c>
      <c r="D35" s="13" t="s">
        <v>30</v>
      </c>
      <c r="E35" s="13">
        <v>26</v>
      </c>
      <c r="F35" s="13">
        <v>25</v>
      </c>
      <c r="G35" s="13">
        <v>9</v>
      </c>
      <c r="H35" s="13">
        <v>0</v>
      </c>
      <c r="I35" s="13">
        <v>0</v>
      </c>
      <c r="J35" s="13">
        <v>0</v>
      </c>
      <c r="K35" s="32">
        <v>60</v>
      </c>
      <c r="L35" s="37">
        <f t="shared" ref="L35:L42" si="3">SUM((10*E35)+(10*F35)+(9*G35)+(8*H35)+(7*I35)+(0*J35))</f>
        <v>591</v>
      </c>
      <c r="M35" s="42"/>
    </row>
    <row r="36" spans="1:13" x14ac:dyDescent="0.35">
      <c r="A36" s="19" t="s">
        <v>56</v>
      </c>
      <c r="B36" s="25">
        <v>2296</v>
      </c>
      <c r="C36" s="13" t="s">
        <v>54</v>
      </c>
      <c r="D36" s="25" t="s">
        <v>30</v>
      </c>
      <c r="E36" s="13">
        <v>18</v>
      </c>
      <c r="F36" s="13">
        <v>16</v>
      </c>
      <c r="G36" s="13">
        <v>23</v>
      </c>
      <c r="H36" s="13">
        <v>3</v>
      </c>
      <c r="I36" s="13">
        <v>0</v>
      </c>
      <c r="J36" s="13">
        <v>0</v>
      </c>
      <c r="K36" s="32">
        <v>60</v>
      </c>
      <c r="L36" s="37">
        <f t="shared" si="3"/>
        <v>571</v>
      </c>
      <c r="M36" s="42"/>
    </row>
    <row r="37" spans="1:13" x14ac:dyDescent="0.35">
      <c r="A37" s="70" t="s">
        <v>62</v>
      </c>
      <c r="B37" s="13">
        <v>921</v>
      </c>
      <c r="C37" s="13" t="s">
        <v>54</v>
      </c>
      <c r="D37" s="13" t="s">
        <v>30</v>
      </c>
      <c r="E37" s="13">
        <v>17</v>
      </c>
      <c r="F37" s="13">
        <v>17</v>
      </c>
      <c r="G37" s="13">
        <v>21</v>
      </c>
      <c r="H37" s="13">
        <v>5</v>
      </c>
      <c r="I37" s="13">
        <v>0</v>
      </c>
      <c r="J37" s="13">
        <v>0</v>
      </c>
      <c r="K37" s="14">
        <v>60</v>
      </c>
      <c r="L37" s="37">
        <f t="shared" si="3"/>
        <v>569</v>
      </c>
      <c r="M37" s="42"/>
    </row>
    <row r="38" spans="1:13" x14ac:dyDescent="0.35">
      <c r="A38" s="70" t="s">
        <v>57</v>
      </c>
      <c r="B38" s="13">
        <v>1118</v>
      </c>
      <c r="C38" s="13" t="s">
        <v>54</v>
      </c>
      <c r="D38" s="13" t="s">
        <v>30</v>
      </c>
      <c r="E38" s="13">
        <v>8</v>
      </c>
      <c r="F38" s="13">
        <v>15</v>
      </c>
      <c r="G38" s="13">
        <v>23</v>
      </c>
      <c r="H38" s="13">
        <v>12</v>
      </c>
      <c r="I38" s="13">
        <v>2</v>
      </c>
      <c r="J38" s="13">
        <v>0</v>
      </c>
      <c r="K38" s="14">
        <v>60</v>
      </c>
      <c r="L38" s="37">
        <f t="shared" si="3"/>
        <v>547</v>
      </c>
      <c r="M38" s="42"/>
    </row>
    <row r="39" spans="1:13" x14ac:dyDescent="0.35">
      <c r="A39" s="51" t="s">
        <v>156</v>
      </c>
      <c r="B39" s="9">
        <v>1764</v>
      </c>
      <c r="C39" s="9"/>
      <c r="D39" s="13" t="s">
        <v>39</v>
      </c>
      <c r="E39" s="13">
        <v>12</v>
      </c>
      <c r="F39" s="13">
        <v>15</v>
      </c>
      <c r="G39" s="13">
        <v>26</v>
      </c>
      <c r="H39" s="13">
        <v>6</v>
      </c>
      <c r="I39" s="13">
        <v>1</v>
      </c>
      <c r="J39" s="13">
        <v>0</v>
      </c>
      <c r="K39" s="14">
        <v>61</v>
      </c>
      <c r="L39" s="37">
        <f t="shared" si="3"/>
        <v>559</v>
      </c>
      <c r="M39" s="41"/>
    </row>
    <row r="40" spans="1:13" x14ac:dyDescent="0.35">
      <c r="A40" s="19" t="s">
        <v>63</v>
      </c>
      <c r="B40" s="25">
        <v>1412</v>
      </c>
      <c r="C40" s="13" t="s">
        <v>54</v>
      </c>
      <c r="D40" s="25" t="s">
        <v>37</v>
      </c>
      <c r="E40" s="13">
        <v>14</v>
      </c>
      <c r="F40" s="13">
        <v>12</v>
      </c>
      <c r="G40" s="13">
        <v>27</v>
      </c>
      <c r="H40" s="13">
        <v>6</v>
      </c>
      <c r="I40" s="13">
        <v>1</v>
      </c>
      <c r="J40" s="13">
        <v>0</v>
      </c>
      <c r="K40" s="39">
        <v>60</v>
      </c>
      <c r="L40" s="37">
        <f t="shared" si="3"/>
        <v>558</v>
      </c>
      <c r="M40" s="42" t="s">
        <v>64</v>
      </c>
    </row>
    <row r="41" spans="1:13" x14ac:dyDescent="0.35">
      <c r="A41" s="53" t="s">
        <v>162</v>
      </c>
      <c r="B41" s="25">
        <v>638</v>
      </c>
      <c r="C41" s="13" t="s">
        <v>91</v>
      </c>
      <c r="D41" s="25" t="s">
        <v>37</v>
      </c>
      <c r="E41" s="13">
        <v>11</v>
      </c>
      <c r="F41" s="13">
        <v>12</v>
      </c>
      <c r="G41" s="13">
        <v>21</v>
      </c>
      <c r="H41" s="13">
        <v>11</v>
      </c>
      <c r="I41" s="13">
        <v>3</v>
      </c>
      <c r="J41" s="13">
        <v>2</v>
      </c>
      <c r="K41" s="14">
        <v>60</v>
      </c>
      <c r="L41" s="37">
        <f t="shared" si="3"/>
        <v>528</v>
      </c>
      <c r="M41" s="42"/>
    </row>
    <row r="42" spans="1:13" x14ac:dyDescent="0.35">
      <c r="A42" s="70" t="s">
        <v>60</v>
      </c>
      <c r="B42" s="13">
        <v>2579</v>
      </c>
      <c r="C42" s="13" t="s">
        <v>54</v>
      </c>
      <c r="D42" s="13" t="s">
        <v>37</v>
      </c>
      <c r="E42" s="13">
        <v>4</v>
      </c>
      <c r="F42" s="13">
        <v>12</v>
      </c>
      <c r="G42" s="13">
        <v>19</v>
      </c>
      <c r="H42" s="13">
        <v>16</v>
      </c>
      <c r="I42" s="13">
        <v>2</v>
      </c>
      <c r="J42" s="13">
        <v>7</v>
      </c>
      <c r="K42" s="14">
        <v>60</v>
      </c>
      <c r="L42" s="37">
        <f t="shared" si="3"/>
        <v>473</v>
      </c>
      <c r="M42" s="45"/>
    </row>
    <row r="43" spans="1:13" x14ac:dyDescent="0.35">
      <c r="A43" s="68" t="s">
        <v>61</v>
      </c>
      <c r="B43" s="13">
        <v>2337</v>
      </c>
      <c r="C43" s="13" t="s">
        <v>54</v>
      </c>
      <c r="D43" s="13" t="s">
        <v>1</v>
      </c>
      <c r="E43" s="13">
        <v>11</v>
      </c>
      <c r="F43" s="13">
        <v>19</v>
      </c>
      <c r="G43" s="13">
        <v>13</v>
      </c>
      <c r="H43" s="13">
        <v>2</v>
      </c>
      <c r="I43" s="13">
        <v>2</v>
      </c>
      <c r="J43" s="13">
        <v>13</v>
      </c>
      <c r="K43" s="14">
        <v>60</v>
      </c>
      <c r="L43" s="37">
        <f t="shared" ref="L43:L44" si="4">SUM((10*E43)+(10*F43)+(9*G43)+(8*H43)+(7*I43)+(0*J43))</f>
        <v>447</v>
      </c>
      <c r="M43" s="42"/>
    </row>
    <row r="44" spans="1:13" s="18" customFormat="1" x14ac:dyDescent="0.35">
      <c r="A44" s="142" t="s">
        <v>98</v>
      </c>
      <c r="B44" s="25">
        <v>1615</v>
      </c>
      <c r="C44" s="25" t="s">
        <v>91</v>
      </c>
      <c r="D44" s="25" t="s">
        <v>1</v>
      </c>
      <c r="E44" s="25">
        <v>2</v>
      </c>
      <c r="F44" s="25">
        <v>7</v>
      </c>
      <c r="G44" s="25">
        <v>21</v>
      </c>
      <c r="H44" s="25">
        <v>17</v>
      </c>
      <c r="I44" s="25">
        <v>4</v>
      </c>
      <c r="J44" s="25">
        <v>5</v>
      </c>
      <c r="K44" s="14">
        <v>60</v>
      </c>
      <c r="L44" s="37">
        <f t="shared" si="4"/>
        <v>443</v>
      </c>
      <c r="M44" s="150"/>
    </row>
    <row r="45" spans="1:13" x14ac:dyDescent="0.35">
      <c r="A45" s="53" t="s">
        <v>153</v>
      </c>
      <c r="B45" s="25">
        <v>2786</v>
      </c>
      <c r="C45" s="13" t="s">
        <v>91</v>
      </c>
      <c r="D45" s="25" t="s">
        <v>1</v>
      </c>
      <c r="E45" s="13">
        <v>1</v>
      </c>
      <c r="F45" s="13">
        <v>10</v>
      </c>
      <c r="G45" s="13">
        <v>17</v>
      </c>
      <c r="H45" s="13">
        <v>15</v>
      </c>
      <c r="I45" s="13">
        <v>8</v>
      </c>
      <c r="J45" s="13">
        <v>9</v>
      </c>
      <c r="K45" s="39">
        <f t="shared" ref="K45" si="5">SUM(E45:J45)</f>
        <v>60</v>
      </c>
      <c r="L45" s="37">
        <f t="shared" ref="L45" si="6">SUM((10*E45)+(10*F45)+(9*G45)+(8*H45)+(7*I45)+(0*J45))</f>
        <v>439</v>
      </c>
      <c r="M45" s="41"/>
    </row>
    <row r="47" spans="1:13" x14ac:dyDescent="0.35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</row>
  </sheetData>
  <autoFilter ref="C1:C47" xr:uid="{00000000-0001-0000-0B00-000000000000}"/>
  <sortState xmlns:xlrd2="http://schemas.microsoft.com/office/spreadsheetml/2017/richdata2" ref="A39:L42">
    <sortCondition descending="1" ref="L39:L42"/>
  </sortState>
  <mergeCells count="11">
    <mergeCell ref="A33:M33"/>
    <mergeCell ref="A47:L47"/>
    <mergeCell ref="A34:L34"/>
    <mergeCell ref="A1:L1"/>
    <mergeCell ref="A2:A3"/>
    <mergeCell ref="B2:B3"/>
    <mergeCell ref="C2:C3"/>
    <mergeCell ref="D2:D3"/>
    <mergeCell ref="K2:K3"/>
    <mergeCell ref="L2:L3"/>
    <mergeCell ref="E2:J2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M12"/>
  <sheetViews>
    <sheetView zoomScale="94" zoomScaleNormal="94" workbookViewId="0">
      <selection activeCell="A8" sqref="A8:M8"/>
    </sheetView>
  </sheetViews>
  <sheetFormatPr defaultColWidth="8.81640625" defaultRowHeight="14.5" x14ac:dyDescent="0.35"/>
  <cols>
    <col min="1" max="1" width="30.81640625" customWidth="1"/>
    <col min="2" max="2" width="6.81640625" customWidth="1"/>
    <col min="3" max="4" width="10.81640625" customWidth="1"/>
    <col min="5" max="11" width="7.81640625" customWidth="1"/>
    <col min="12" max="12" width="7.81640625" style="27" customWidth="1"/>
    <col min="13" max="13" width="8.81640625" style="43"/>
  </cols>
  <sheetData>
    <row r="1" spans="1:13" ht="26.25" customHeight="1" x14ac:dyDescent="0.35">
      <c r="A1" s="229" t="s">
        <v>24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1"/>
    </row>
    <row r="2" spans="1:13" x14ac:dyDescent="0.35">
      <c r="A2" s="215" t="s">
        <v>0</v>
      </c>
      <c r="B2" s="215" t="s">
        <v>19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1"/>
      <c r="K2" s="215" t="s">
        <v>4</v>
      </c>
      <c r="L2" s="215" t="s">
        <v>20</v>
      </c>
      <c r="M2" s="67"/>
    </row>
    <row r="3" spans="1:13" x14ac:dyDescent="0.35">
      <c r="A3" s="215"/>
      <c r="B3" s="215"/>
      <c r="C3" s="232"/>
      <c r="D3" s="232"/>
      <c r="E3" s="48" t="s">
        <v>5</v>
      </c>
      <c r="F3" s="48">
        <v>10</v>
      </c>
      <c r="G3" s="48">
        <v>9</v>
      </c>
      <c r="H3" s="48">
        <v>8</v>
      </c>
      <c r="I3" s="48">
        <v>7</v>
      </c>
      <c r="J3" s="48">
        <v>0</v>
      </c>
      <c r="K3" s="215"/>
      <c r="L3" s="215"/>
      <c r="M3" s="49" t="s">
        <v>25</v>
      </c>
    </row>
    <row r="4" spans="1:13" x14ac:dyDescent="0.35">
      <c r="A4" s="19" t="s">
        <v>53</v>
      </c>
      <c r="B4" s="13">
        <v>1467</v>
      </c>
      <c r="C4" s="13" t="s">
        <v>54</v>
      </c>
      <c r="D4" s="13" t="s">
        <v>55</v>
      </c>
      <c r="E4" s="13">
        <v>48</v>
      </c>
      <c r="F4" s="13">
        <v>38</v>
      </c>
      <c r="G4" s="13">
        <v>56</v>
      </c>
      <c r="H4" s="13">
        <v>7</v>
      </c>
      <c r="I4" s="13">
        <v>1</v>
      </c>
      <c r="J4" s="13">
        <v>0</v>
      </c>
      <c r="K4" s="14">
        <v>150</v>
      </c>
      <c r="L4" s="28">
        <f>SUM((10*E4)+(10*F4)+(9*G4)+(8*H4)+(7*I4)+(0*J4))</f>
        <v>1427</v>
      </c>
      <c r="M4" s="41"/>
    </row>
    <row r="5" spans="1:13" x14ac:dyDescent="0.35">
      <c r="A5" s="17" t="s">
        <v>32</v>
      </c>
      <c r="B5" s="11">
        <v>169</v>
      </c>
      <c r="C5" s="11" t="s">
        <v>29</v>
      </c>
      <c r="D5" s="13" t="s">
        <v>39</v>
      </c>
      <c r="E5" s="13">
        <v>37</v>
      </c>
      <c r="F5" s="13">
        <v>31</v>
      </c>
      <c r="G5" s="13">
        <v>38</v>
      </c>
      <c r="H5" s="13">
        <v>25</v>
      </c>
      <c r="I5" s="13">
        <v>11</v>
      </c>
      <c r="J5" s="13">
        <v>8</v>
      </c>
      <c r="K5" s="14">
        <f>SUM(E5:J5)</f>
        <v>150</v>
      </c>
      <c r="L5" s="28">
        <f>SUM((10*E5)+(10*F5)+(9*G5)+(8*H5)+(7*I5)+(0*J5))</f>
        <v>1299</v>
      </c>
      <c r="M5" s="41"/>
    </row>
    <row r="6" spans="1:13" x14ac:dyDescent="0.35">
      <c r="A6" s="21" t="s">
        <v>130</v>
      </c>
      <c r="B6" s="11">
        <v>1809</v>
      </c>
      <c r="C6" s="11" t="s">
        <v>103</v>
      </c>
      <c r="D6" s="13" t="s">
        <v>39</v>
      </c>
      <c r="E6" s="13">
        <v>18</v>
      </c>
      <c r="F6" s="13">
        <v>21</v>
      </c>
      <c r="G6" s="13">
        <v>60</v>
      </c>
      <c r="H6" s="13">
        <v>37</v>
      </c>
      <c r="I6" s="13">
        <v>10</v>
      </c>
      <c r="J6" s="13">
        <v>4</v>
      </c>
      <c r="K6" s="14">
        <v>150</v>
      </c>
      <c r="L6" s="28">
        <f>SUM((10*E6)+(10*F6)+(9*G6)+(8*H6)+(7*I6)+(0*J6))</f>
        <v>1296</v>
      </c>
      <c r="M6" s="46"/>
    </row>
    <row r="7" spans="1:13" x14ac:dyDescent="0.35">
      <c r="A7" s="22" t="s">
        <v>129</v>
      </c>
      <c r="B7" s="13"/>
      <c r="C7" s="13" t="s">
        <v>29</v>
      </c>
      <c r="D7" s="13" t="s">
        <v>1</v>
      </c>
      <c r="E7" s="13">
        <v>35</v>
      </c>
      <c r="F7" s="13">
        <v>26</v>
      </c>
      <c r="G7" s="13">
        <v>45</v>
      </c>
      <c r="H7" s="13">
        <v>13</v>
      </c>
      <c r="I7" s="13">
        <v>16</v>
      </c>
      <c r="J7" s="13">
        <v>14</v>
      </c>
      <c r="K7" s="14">
        <v>150</v>
      </c>
      <c r="L7" s="28">
        <f>SUM((10*E7)+(10*F7)+(9*G7)+(8*H7)+(7*I7)+(0*J7))</f>
        <v>1231</v>
      </c>
      <c r="M7" s="46"/>
    </row>
    <row r="8" spans="1:13" x14ac:dyDescent="0.35">
      <c r="A8" s="247" t="s">
        <v>23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</row>
    <row r="9" spans="1:13" x14ac:dyDescent="0.35">
      <c r="A9" s="22" t="s">
        <v>58</v>
      </c>
      <c r="B9" s="13">
        <v>786</v>
      </c>
      <c r="C9" s="13" t="s">
        <v>54</v>
      </c>
      <c r="D9" s="13" t="s">
        <v>59</v>
      </c>
      <c r="E9" s="13">
        <v>59</v>
      </c>
      <c r="F9" s="13">
        <v>43</v>
      </c>
      <c r="G9" s="13">
        <v>38</v>
      </c>
      <c r="H9" s="13">
        <v>10</v>
      </c>
      <c r="I9" s="13">
        <v>0</v>
      </c>
      <c r="J9" s="13">
        <v>0</v>
      </c>
      <c r="K9" s="14">
        <v>150</v>
      </c>
      <c r="L9" s="28">
        <f>SUM((10*E9)+(10*F9)+(9*G9)+(8*H9)+(7*I9)+(0*J9))</f>
        <v>1442</v>
      </c>
      <c r="M9" s="41"/>
    </row>
    <row r="10" spans="1:13" x14ac:dyDescent="0.35">
      <c r="A10" s="22" t="s">
        <v>56</v>
      </c>
      <c r="B10" s="13">
        <v>2296</v>
      </c>
      <c r="C10" s="13" t="s">
        <v>54</v>
      </c>
      <c r="D10" s="13" t="s">
        <v>55</v>
      </c>
      <c r="E10" s="13">
        <v>35</v>
      </c>
      <c r="F10" s="13">
        <v>32</v>
      </c>
      <c r="G10" s="13">
        <v>48</v>
      </c>
      <c r="H10" s="13">
        <v>27</v>
      </c>
      <c r="I10" s="13">
        <v>6</v>
      </c>
      <c r="J10" s="13">
        <v>2</v>
      </c>
      <c r="K10" s="14">
        <v>150</v>
      </c>
      <c r="L10" s="28">
        <f>SUM((10*E10)+(10*F10)+(9*G10)+(8*H10)+(7*I10)+(0*J10))</f>
        <v>1360</v>
      </c>
      <c r="M10" s="41"/>
    </row>
    <row r="11" spans="1:13" x14ac:dyDescent="0.35">
      <c r="A11" s="22" t="s">
        <v>57</v>
      </c>
      <c r="B11" s="9">
        <v>1118</v>
      </c>
      <c r="C11" s="9" t="s">
        <v>54</v>
      </c>
      <c r="D11" s="13" t="s">
        <v>55</v>
      </c>
      <c r="E11" s="13">
        <v>33</v>
      </c>
      <c r="F11" s="13">
        <v>47</v>
      </c>
      <c r="G11" s="13">
        <v>42</v>
      </c>
      <c r="H11" s="13">
        <v>16</v>
      </c>
      <c r="I11" s="13">
        <v>10</v>
      </c>
      <c r="J11" s="13">
        <v>2</v>
      </c>
      <c r="K11" s="14">
        <v>150</v>
      </c>
      <c r="L11" s="28">
        <f t="shared" ref="L11" si="0">SUM((10*E11)+(10*F11)+(9*G11)+(8*H11)+(7*I11)+(0*J11))</f>
        <v>1376</v>
      </c>
      <c r="M11" s="41"/>
    </row>
    <row r="12" spans="1:13" x14ac:dyDescent="0.3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</row>
  </sheetData>
  <sortState xmlns:xlrd2="http://schemas.microsoft.com/office/spreadsheetml/2017/richdata2" ref="A5:L7">
    <sortCondition descending="1" ref="L4:L7"/>
  </sortState>
  <mergeCells count="10">
    <mergeCell ref="A12:L12"/>
    <mergeCell ref="A1:L1"/>
    <mergeCell ref="A2:A3"/>
    <mergeCell ref="B2:B3"/>
    <mergeCell ref="C2:C3"/>
    <mergeCell ref="D2:D3"/>
    <mergeCell ref="E2:J2"/>
    <mergeCell ref="K2:K3"/>
    <mergeCell ref="L2:L3"/>
    <mergeCell ref="A8:M8"/>
  </mergeCell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A1:O41"/>
  <sheetViews>
    <sheetView topLeftCell="A27" zoomScaleNormal="100" workbookViewId="0">
      <selection activeCell="L15" sqref="L15"/>
    </sheetView>
  </sheetViews>
  <sheetFormatPr defaultColWidth="8.81640625" defaultRowHeight="14.5" x14ac:dyDescent="0.35"/>
  <cols>
    <col min="1" max="1" width="30.81640625" style="2" customWidth="1"/>
    <col min="2" max="2" width="6.81640625" style="6" customWidth="1"/>
    <col min="3" max="4" width="10.81640625" style="6" customWidth="1"/>
    <col min="5" max="12" width="6.81640625" style="4" customWidth="1"/>
    <col min="13" max="13" width="6.81640625" style="2" customWidth="1"/>
    <col min="14" max="14" width="6.81640625" style="30" customWidth="1"/>
    <col min="15" max="15" width="9.453125" style="1" customWidth="1"/>
  </cols>
  <sheetData>
    <row r="1" spans="1:15" ht="32.25" customHeight="1" x14ac:dyDescent="0.35">
      <c r="A1" s="195" t="s">
        <v>15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x14ac:dyDescent="0.35">
      <c r="A2" s="197" t="s">
        <v>0</v>
      </c>
      <c r="B2" s="197" t="s">
        <v>6</v>
      </c>
      <c r="C2" s="197" t="s">
        <v>8</v>
      </c>
      <c r="D2" s="197" t="s">
        <v>2</v>
      </c>
      <c r="E2" s="199" t="s">
        <v>21</v>
      </c>
      <c r="F2" s="200"/>
      <c r="G2" s="200"/>
      <c r="H2" s="200"/>
      <c r="I2" s="200"/>
      <c r="J2" s="200"/>
      <c r="K2" s="200"/>
      <c r="L2" s="201"/>
      <c r="M2" s="197" t="s">
        <v>4</v>
      </c>
      <c r="N2" s="197" t="s">
        <v>3</v>
      </c>
      <c r="O2" s="54"/>
    </row>
    <row r="3" spans="1:15" ht="19.5" customHeight="1" x14ac:dyDescent="0.35">
      <c r="A3" s="198"/>
      <c r="B3" s="198"/>
      <c r="C3" s="198"/>
      <c r="D3" s="198"/>
      <c r="E3" s="48" t="s">
        <v>5</v>
      </c>
      <c r="F3" s="48">
        <v>10</v>
      </c>
      <c r="G3" s="48">
        <v>9</v>
      </c>
      <c r="H3" s="48">
        <v>8</v>
      </c>
      <c r="I3" s="48">
        <v>7</v>
      </c>
      <c r="J3" s="48">
        <v>6</v>
      </c>
      <c r="K3" s="48">
        <v>5</v>
      </c>
      <c r="L3" s="48">
        <v>0</v>
      </c>
      <c r="M3" s="198"/>
      <c r="N3" s="198"/>
      <c r="O3" s="55" t="s">
        <v>25</v>
      </c>
    </row>
    <row r="4" spans="1:15" x14ac:dyDescent="0.35">
      <c r="A4" s="68" t="s">
        <v>58</v>
      </c>
      <c r="B4" s="34">
        <v>786</v>
      </c>
      <c r="C4" s="34" t="s">
        <v>54</v>
      </c>
      <c r="D4" s="39" t="s">
        <v>38</v>
      </c>
      <c r="E4" s="31">
        <v>9</v>
      </c>
      <c r="F4" s="31">
        <v>14</v>
      </c>
      <c r="G4" s="31">
        <v>7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13">
        <v>30</v>
      </c>
      <c r="N4" s="26">
        <f t="shared" ref="N4:N6" si="0">SUM((10*E4)+(10*F4)+(9*G4)+(8*H4)+(7*I4)+(6*J4)+(5*K4)+(0*L4))</f>
        <v>293</v>
      </c>
      <c r="O4" s="73"/>
    </row>
    <row r="5" spans="1:15" x14ac:dyDescent="0.35">
      <c r="A5" s="68" t="s">
        <v>56</v>
      </c>
      <c r="B5" s="39">
        <v>2296</v>
      </c>
      <c r="C5" s="39" t="s">
        <v>54</v>
      </c>
      <c r="D5" s="39" t="s">
        <v>76</v>
      </c>
      <c r="E5" s="31">
        <v>9</v>
      </c>
      <c r="F5" s="31">
        <v>12</v>
      </c>
      <c r="G5" s="31">
        <v>9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13">
        <v>30</v>
      </c>
      <c r="N5" s="26">
        <f t="shared" si="0"/>
        <v>291</v>
      </c>
      <c r="O5" s="73"/>
    </row>
    <row r="6" spans="1:15" x14ac:dyDescent="0.35">
      <c r="A6" s="68" t="s">
        <v>53</v>
      </c>
      <c r="B6" s="13">
        <v>1467</v>
      </c>
      <c r="C6" s="39" t="s">
        <v>54</v>
      </c>
      <c r="D6" s="39" t="s">
        <v>76</v>
      </c>
      <c r="E6" s="31">
        <v>6</v>
      </c>
      <c r="F6" s="31">
        <v>12</v>
      </c>
      <c r="G6" s="31">
        <v>11</v>
      </c>
      <c r="H6" s="31">
        <v>1</v>
      </c>
      <c r="I6" s="31">
        <v>0</v>
      </c>
      <c r="J6" s="31">
        <v>0</v>
      </c>
      <c r="K6" s="31">
        <v>0</v>
      </c>
      <c r="L6" s="31">
        <v>0</v>
      </c>
      <c r="M6" s="13">
        <v>30</v>
      </c>
      <c r="N6" s="26">
        <f t="shared" si="0"/>
        <v>287</v>
      </c>
      <c r="O6" s="73"/>
    </row>
    <row r="7" spans="1:15" x14ac:dyDescent="0.35">
      <c r="A7" s="142" t="s">
        <v>112</v>
      </c>
      <c r="B7" s="13">
        <v>2</v>
      </c>
      <c r="C7" s="39" t="s">
        <v>29</v>
      </c>
      <c r="D7" s="39" t="s">
        <v>76</v>
      </c>
      <c r="E7" s="31">
        <v>6</v>
      </c>
      <c r="F7" s="31">
        <v>11</v>
      </c>
      <c r="G7" s="31">
        <v>13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13">
        <v>30</v>
      </c>
      <c r="N7" s="26">
        <f t="shared" ref="N7" si="1">SUM((10*E7)+(10*F7)+(9*G7)+(8*H7)+(7*I7)+(6*J7)+(5*K7)+(0*L7))</f>
        <v>287</v>
      </c>
      <c r="O7" s="73"/>
    </row>
    <row r="8" spans="1:15" x14ac:dyDescent="0.35">
      <c r="A8" s="70" t="s">
        <v>75</v>
      </c>
      <c r="B8" s="13">
        <v>1475</v>
      </c>
      <c r="C8" s="10" t="s">
        <v>54</v>
      </c>
      <c r="D8" s="39" t="s">
        <v>31</v>
      </c>
      <c r="E8" s="13">
        <v>8</v>
      </c>
      <c r="F8" s="13">
        <v>18</v>
      </c>
      <c r="G8" s="13">
        <v>4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30</v>
      </c>
      <c r="N8" s="26">
        <f t="shared" ref="N8:N23" si="2">SUM((10*E8)+(10*F8)+(9*G8)+(8*H8)+(7*I8)+(6*J8)+(5*K8)+(0*L8))</f>
        <v>296</v>
      </c>
      <c r="O8" s="73"/>
    </row>
    <row r="9" spans="1:15" x14ac:dyDescent="0.35">
      <c r="A9" s="51" t="s">
        <v>32</v>
      </c>
      <c r="B9" s="9">
        <v>69</v>
      </c>
      <c r="C9" s="10" t="s">
        <v>29</v>
      </c>
      <c r="D9" s="11" t="s">
        <v>31</v>
      </c>
      <c r="E9" s="13">
        <v>15</v>
      </c>
      <c r="F9" s="13">
        <v>11</v>
      </c>
      <c r="G9" s="13">
        <v>4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30</v>
      </c>
      <c r="N9" s="26">
        <f t="shared" si="2"/>
        <v>296</v>
      </c>
      <c r="O9" s="73"/>
    </row>
    <row r="10" spans="1:15" x14ac:dyDescent="0.35">
      <c r="A10" s="102" t="s">
        <v>156</v>
      </c>
      <c r="B10" s="13">
        <v>1764</v>
      </c>
      <c r="C10" s="10" t="s">
        <v>157</v>
      </c>
      <c r="D10" s="39" t="s">
        <v>39</v>
      </c>
      <c r="E10" s="13">
        <v>8</v>
      </c>
      <c r="F10" s="13">
        <v>9</v>
      </c>
      <c r="G10" s="13">
        <v>9</v>
      </c>
      <c r="H10" s="13">
        <v>4</v>
      </c>
      <c r="I10" s="13">
        <v>0</v>
      </c>
      <c r="J10" s="13">
        <v>0</v>
      </c>
      <c r="K10" s="13">
        <v>0</v>
      </c>
      <c r="L10" s="13">
        <v>0</v>
      </c>
      <c r="M10" s="13">
        <v>30</v>
      </c>
      <c r="N10" s="26">
        <f t="shared" si="2"/>
        <v>283</v>
      </c>
      <c r="O10" s="44"/>
    </row>
    <row r="11" spans="1:15" x14ac:dyDescent="0.35">
      <c r="A11" s="134" t="s">
        <v>81</v>
      </c>
      <c r="B11" s="9">
        <v>1041</v>
      </c>
      <c r="C11" s="10" t="s">
        <v>79</v>
      </c>
      <c r="D11" s="11" t="s">
        <v>37</v>
      </c>
      <c r="E11" s="82">
        <v>7</v>
      </c>
      <c r="F11" s="82">
        <v>16</v>
      </c>
      <c r="G11" s="82">
        <v>6</v>
      </c>
      <c r="H11" s="82">
        <v>1</v>
      </c>
      <c r="I11" s="82">
        <v>0</v>
      </c>
      <c r="J11" s="83">
        <v>0</v>
      </c>
      <c r="K11" s="83">
        <v>0</v>
      </c>
      <c r="L11" s="81">
        <v>0</v>
      </c>
      <c r="M11" s="13">
        <v>30</v>
      </c>
      <c r="N11" s="26">
        <f t="shared" si="2"/>
        <v>292</v>
      </c>
      <c r="O11" s="44" t="s">
        <v>149</v>
      </c>
    </row>
    <row r="12" spans="1:15" x14ac:dyDescent="0.35">
      <c r="A12" s="70" t="s">
        <v>62</v>
      </c>
      <c r="B12" s="13">
        <v>921</v>
      </c>
      <c r="C12" s="13" t="s">
        <v>54</v>
      </c>
      <c r="D12" s="39" t="s">
        <v>37</v>
      </c>
      <c r="E12" s="31">
        <v>3</v>
      </c>
      <c r="F12" s="31">
        <v>12</v>
      </c>
      <c r="G12" s="31">
        <v>13</v>
      </c>
      <c r="H12" s="31">
        <v>2</v>
      </c>
      <c r="I12" s="31">
        <v>0</v>
      </c>
      <c r="J12" s="31">
        <v>0</v>
      </c>
      <c r="K12" s="31">
        <v>0</v>
      </c>
      <c r="L12" s="31">
        <v>0</v>
      </c>
      <c r="M12" s="13">
        <v>30</v>
      </c>
      <c r="N12" s="26">
        <f t="shared" si="2"/>
        <v>283</v>
      </c>
      <c r="O12" s="73"/>
    </row>
    <row r="13" spans="1:15" x14ac:dyDescent="0.35">
      <c r="A13" s="50" t="s">
        <v>33</v>
      </c>
      <c r="B13" s="34">
        <v>1798</v>
      </c>
      <c r="C13" s="34" t="s">
        <v>29</v>
      </c>
      <c r="D13" s="11" t="s">
        <v>37</v>
      </c>
      <c r="E13" s="31">
        <v>8</v>
      </c>
      <c r="F13" s="31">
        <v>13</v>
      </c>
      <c r="G13" s="31">
        <v>3</v>
      </c>
      <c r="H13" s="31">
        <v>3</v>
      </c>
      <c r="I13" s="31">
        <v>3</v>
      </c>
      <c r="J13" s="31">
        <v>0</v>
      </c>
      <c r="K13" s="31">
        <v>0</v>
      </c>
      <c r="L13" s="31">
        <v>0</v>
      </c>
      <c r="M13" s="13">
        <v>30</v>
      </c>
      <c r="N13" s="26">
        <f t="shared" si="2"/>
        <v>282</v>
      </c>
      <c r="O13" s="73"/>
    </row>
    <row r="14" spans="1:15" x14ac:dyDescent="0.35">
      <c r="A14" s="50" t="s">
        <v>97</v>
      </c>
      <c r="B14" s="34">
        <v>638</v>
      </c>
      <c r="C14" s="34" t="s">
        <v>91</v>
      </c>
      <c r="D14" s="11" t="s">
        <v>37</v>
      </c>
      <c r="E14" s="31">
        <v>5</v>
      </c>
      <c r="F14" s="31">
        <v>8</v>
      </c>
      <c r="G14" s="31">
        <v>12</v>
      </c>
      <c r="H14" s="31">
        <v>5</v>
      </c>
      <c r="I14" s="31">
        <v>0</v>
      </c>
      <c r="J14" s="31">
        <v>0</v>
      </c>
      <c r="K14" s="31">
        <v>0</v>
      </c>
      <c r="L14" s="31">
        <v>0</v>
      </c>
      <c r="M14" s="13">
        <v>30</v>
      </c>
      <c r="N14" s="26">
        <f t="shared" si="2"/>
        <v>278</v>
      </c>
      <c r="O14" s="73"/>
    </row>
    <row r="15" spans="1:15" x14ac:dyDescent="0.35">
      <c r="A15" s="50" t="s">
        <v>48</v>
      </c>
      <c r="B15" s="34">
        <v>1291</v>
      </c>
      <c r="C15" s="34" t="s">
        <v>29</v>
      </c>
      <c r="D15" s="11" t="s">
        <v>37</v>
      </c>
      <c r="E15" s="31">
        <v>5</v>
      </c>
      <c r="F15" s="31">
        <v>11</v>
      </c>
      <c r="G15" s="31">
        <v>10</v>
      </c>
      <c r="H15" s="31">
        <v>4</v>
      </c>
      <c r="I15" s="31">
        <v>0</v>
      </c>
      <c r="J15" s="31">
        <v>0</v>
      </c>
      <c r="K15" s="31">
        <v>0</v>
      </c>
      <c r="L15" s="31">
        <v>0</v>
      </c>
      <c r="M15" s="13">
        <v>30</v>
      </c>
      <c r="N15" s="26">
        <f t="shared" si="2"/>
        <v>282</v>
      </c>
      <c r="O15" s="73"/>
    </row>
    <row r="16" spans="1:15" x14ac:dyDescent="0.35">
      <c r="A16" s="102" t="s">
        <v>125</v>
      </c>
      <c r="B16" s="13">
        <v>1619</v>
      </c>
      <c r="C16" s="13" t="s">
        <v>29</v>
      </c>
      <c r="D16" s="39" t="s">
        <v>37</v>
      </c>
      <c r="E16" s="31">
        <v>4</v>
      </c>
      <c r="F16" s="31">
        <v>9</v>
      </c>
      <c r="G16" s="31">
        <v>11</v>
      </c>
      <c r="H16" s="31">
        <v>5</v>
      </c>
      <c r="I16" s="31">
        <v>1</v>
      </c>
      <c r="J16" s="31">
        <v>0</v>
      </c>
      <c r="K16" s="31">
        <v>0</v>
      </c>
      <c r="L16" s="31">
        <v>0</v>
      </c>
      <c r="M16" s="13">
        <v>30</v>
      </c>
      <c r="N16" s="26">
        <f t="shared" si="2"/>
        <v>276</v>
      </c>
      <c r="O16" s="73"/>
    </row>
    <row r="17" spans="1:15" ht="15" customHeight="1" x14ac:dyDescent="0.35">
      <c r="A17" s="70" t="s">
        <v>57</v>
      </c>
      <c r="B17" s="13">
        <v>1118</v>
      </c>
      <c r="C17" s="39" t="s">
        <v>54</v>
      </c>
      <c r="D17" s="13" t="s">
        <v>37</v>
      </c>
      <c r="E17" s="31">
        <v>4</v>
      </c>
      <c r="F17" s="31">
        <v>9</v>
      </c>
      <c r="G17" s="31">
        <v>13</v>
      </c>
      <c r="H17" s="31">
        <v>1</v>
      </c>
      <c r="I17" s="31">
        <v>3</v>
      </c>
      <c r="J17" s="31">
        <v>0</v>
      </c>
      <c r="K17" s="31">
        <v>0</v>
      </c>
      <c r="L17" s="31">
        <v>0</v>
      </c>
      <c r="M17" s="13">
        <v>30</v>
      </c>
      <c r="N17" s="26">
        <f t="shared" si="2"/>
        <v>276</v>
      </c>
      <c r="O17" s="44"/>
    </row>
    <row r="18" spans="1:15" x14ac:dyDescent="0.35">
      <c r="A18" s="136" t="s">
        <v>86</v>
      </c>
      <c r="B18" s="137">
        <v>309</v>
      </c>
      <c r="C18" s="137" t="s">
        <v>87</v>
      </c>
      <c r="D18" s="137" t="s">
        <v>37</v>
      </c>
      <c r="E18" s="149">
        <v>0</v>
      </c>
      <c r="F18" s="149">
        <v>16</v>
      </c>
      <c r="G18" s="149">
        <v>11</v>
      </c>
      <c r="H18" s="149">
        <v>2</v>
      </c>
      <c r="I18" s="149">
        <v>0</v>
      </c>
      <c r="J18" s="149">
        <v>0</v>
      </c>
      <c r="K18" s="149">
        <v>0</v>
      </c>
      <c r="L18" s="149">
        <v>1</v>
      </c>
      <c r="M18" s="13">
        <v>30</v>
      </c>
      <c r="N18" s="26">
        <f t="shared" si="2"/>
        <v>275</v>
      </c>
      <c r="O18" s="13"/>
    </row>
    <row r="19" spans="1:15" x14ac:dyDescent="0.35">
      <c r="A19" s="102" t="s">
        <v>99</v>
      </c>
      <c r="B19" s="13">
        <v>1661</v>
      </c>
      <c r="C19" s="13" t="s">
        <v>29</v>
      </c>
      <c r="D19" s="39" t="s">
        <v>37</v>
      </c>
      <c r="E19" s="13">
        <v>1</v>
      </c>
      <c r="F19" s="13">
        <v>10</v>
      </c>
      <c r="G19" s="13">
        <v>14</v>
      </c>
      <c r="H19" s="13">
        <v>4</v>
      </c>
      <c r="I19" s="13">
        <v>1</v>
      </c>
      <c r="J19" s="13">
        <v>0</v>
      </c>
      <c r="K19" s="13">
        <v>0</v>
      </c>
      <c r="L19" s="13">
        <v>0</v>
      </c>
      <c r="M19" s="13">
        <v>30</v>
      </c>
      <c r="N19" s="26">
        <f t="shared" si="2"/>
        <v>275</v>
      </c>
    </row>
    <row r="20" spans="1:15" x14ac:dyDescent="0.35">
      <c r="A20" s="102" t="s">
        <v>102</v>
      </c>
      <c r="B20" s="13">
        <v>1268</v>
      </c>
      <c r="C20" s="13" t="s">
        <v>103</v>
      </c>
      <c r="D20" s="39" t="s">
        <v>37</v>
      </c>
      <c r="E20" s="13">
        <v>2</v>
      </c>
      <c r="F20" s="13">
        <v>8</v>
      </c>
      <c r="G20" s="13">
        <v>14</v>
      </c>
      <c r="H20" s="13">
        <v>5</v>
      </c>
      <c r="I20" s="13">
        <v>0</v>
      </c>
      <c r="J20" s="13">
        <v>1</v>
      </c>
      <c r="K20" s="13">
        <v>0</v>
      </c>
      <c r="L20" s="13">
        <v>0</v>
      </c>
      <c r="M20" s="13">
        <v>30</v>
      </c>
      <c r="N20" s="26">
        <f t="shared" si="2"/>
        <v>272</v>
      </c>
    </row>
    <row r="21" spans="1:15" x14ac:dyDescent="0.35">
      <c r="A21" s="136" t="s">
        <v>89</v>
      </c>
      <c r="B21" s="137">
        <v>2105</v>
      </c>
      <c r="C21" s="137" t="s">
        <v>87</v>
      </c>
      <c r="D21" s="137" t="s">
        <v>37</v>
      </c>
      <c r="E21" s="137">
        <v>1</v>
      </c>
      <c r="F21" s="137">
        <v>8</v>
      </c>
      <c r="G21" s="137">
        <v>12</v>
      </c>
      <c r="H21" s="137">
        <v>8</v>
      </c>
      <c r="I21" s="137">
        <v>0</v>
      </c>
      <c r="J21" s="137">
        <v>1</v>
      </c>
      <c r="K21" s="137">
        <v>0</v>
      </c>
      <c r="L21" s="137">
        <v>0</v>
      </c>
      <c r="M21" s="13">
        <v>30</v>
      </c>
      <c r="N21" s="26">
        <f t="shared" si="2"/>
        <v>268</v>
      </c>
    </row>
    <row r="22" spans="1:15" ht="15.75" customHeight="1" x14ac:dyDescent="0.35">
      <c r="A22" s="135" t="s">
        <v>92</v>
      </c>
      <c r="B22" s="35">
        <v>2786</v>
      </c>
      <c r="C22" s="35" t="s">
        <v>91</v>
      </c>
      <c r="D22" s="35" t="s">
        <v>37</v>
      </c>
      <c r="E22" s="31">
        <v>0</v>
      </c>
      <c r="F22" s="31">
        <v>6</v>
      </c>
      <c r="G22" s="31">
        <v>15</v>
      </c>
      <c r="H22" s="31">
        <v>7</v>
      </c>
      <c r="I22" s="31">
        <v>2</v>
      </c>
      <c r="J22" s="31">
        <v>0</v>
      </c>
      <c r="K22" s="31">
        <v>0</v>
      </c>
      <c r="L22" s="31">
        <v>0</v>
      </c>
      <c r="M22" s="13">
        <v>30</v>
      </c>
      <c r="N22" s="26">
        <f t="shared" si="2"/>
        <v>265</v>
      </c>
      <c r="O22" s="44"/>
    </row>
    <row r="23" spans="1:15" ht="15" customHeight="1" x14ac:dyDescent="0.35">
      <c r="A23" s="53" t="s">
        <v>114</v>
      </c>
      <c r="B23" s="11">
        <v>1143</v>
      </c>
      <c r="C23" s="11" t="s">
        <v>103</v>
      </c>
      <c r="D23" s="9" t="s">
        <v>1</v>
      </c>
      <c r="E23" s="31">
        <v>5</v>
      </c>
      <c r="F23" s="31">
        <v>9</v>
      </c>
      <c r="G23" s="31">
        <v>11</v>
      </c>
      <c r="H23" s="31">
        <v>4</v>
      </c>
      <c r="I23" s="31">
        <v>1</v>
      </c>
      <c r="J23" s="31">
        <v>0</v>
      </c>
      <c r="K23" s="31">
        <v>0</v>
      </c>
      <c r="L23" s="31">
        <v>0</v>
      </c>
      <c r="M23" s="9">
        <v>30</v>
      </c>
      <c r="N23" s="26">
        <f t="shared" si="2"/>
        <v>278</v>
      </c>
      <c r="O23" s="13"/>
    </row>
    <row r="24" spans="1:15" x14ac:dyDescent="0.35">
      <c r="A24" s="68" t="s">
        <v>66</v>
      </c>
      <c r="B24" s="13">
        <v>1119</v>
      </c>
      <c r="C24" s="39" t="s">
        <v>54</v>
      </c>
      <c r="D24" s="13" t="s">
        <v>1</v>
      </c>
      <c r="E24" s="31">
        <v>3</v>
      </c>
      <c r="F24" s="31">
        <v>9</v>
      </c>
      <c r="G24" s="31">
        <v>13</v>
      </c>
      <c r="H24" s="31">
        <v>5</v>
      </c>
      <c r="I24" s="31">
        <v>0</v>
      </c>
      <c r="J24" s="31">
        <v>0</v>
      </c>
      <c r="K24" s="31">
        <v>0</v>
      </c>
      <c r="L24" s="31">
        <v>0</v>
      </c>
      <c r="M24" s="13">
        <v>30</v>
      </c>
      <c r="N24" s="69">
        <v>277</v>
      </c>
      <c r="O24" s="13"/>
    </row>
    <row r="25" spans="1:15" ht="15" customHeight="1" x14ac:dyDescent="0.35">
      <c r="A25" s="21" t="s">
        <v>52</v>
      </c>
      <c r="B25" s="11">
        <v>2009</v>
      </c>
      <c r="C25" s="11" t="s">
        <v>51</v>
      </c>
      <c r="D25" s="11" t="s">
        <v>1</v>
      </c>
      <c r="E25" s="31">
        <v>3</v>
      </c>
      <c r="F25" s="31">
        <v>10</v>
      </c>
      <c r="G25" s="31">
        <v>12</v>
      </c>
      <c r="H25" s="31">
        <v>3</v>
      </c>
      <c r="I25" s="31">
        <v>2</v>
      </c>
      <c r="J25" s="31">
        <v>0</v>
      </c>
      <c r="K25" s="31">
        <v>0</v>
      </c>
      <c r="L25" s="31">
        <v>0</v>
      </c>
      <c r="M25" s="9">
        <f>SUM(E25:L25)</f>
        <v>30</v>
      </c>
      <c r="N25" s="26">
        <f>SUM((10*E25)+(10*F25)+(9*G25)+(8*H25)+(7*I25)+(6*J25)+(5*K25)+(0*L25))</f>
        <v>276</v>
      </c>
      <c r="O25" s="13"/>
    </row>
    <row r="26" spans="1:15" ht="15" customHeight="1" x14ac:dyDescent="0.35">
      <c r="A26" s="93" t="s">
        <v>82</v>
      </c>
      <c r="B26" s="87">
        <v>1901</v>
      </c>
      <c r="C26" s="11" t="s">
        <v>79</v>
      </c>
      <c r="D26" s="9" t="s">
        <v>1</v>
      </c>
      <c r="E26" s="82">
        <v>5</v>
      </c>
      <c r="F26" s="82">
        <v>4</v>
      </c>
      <c r="G26" s="82">
        <v>17</v>
      </c>
      <c r="H26" s="82">
        <v>4</v>
      </c>
      <c r="I26" s="82">
        <v>0</v>
      </c>
      <c r="J26" s="83">
        <v>0</v>
      </c>
      <c r="K26" s="83">
        <v>0</v>
      </c>
      <c r="L26" s="84">
        <v>0</v>
      </c>
      <c r="M26" s="9">
        <f>SUM(E26:L26)</f>
        <v>30</v>
      </c>
      <c r="N26" s="26">
        <f>SUM((10*E26)+(10*F26)+(9*G26)+(8*H26)+(7*I26)+(6*J26)+(5*K26)+(0*L26))</f>
        <v>275</v>
      </c>
      <c r="O26" s="44"/>
    </row>
    <row r="27" spans="1:15" x14ac:dyDescent="0.35">
      <c r="A27" s="19" t="s">
        <v>69</v>
      </c>
      <c r="B27" s="13">
        <v>1956</v>
      </c>
      <c r="C27" s="10" t="s">
        <v>54</v>
      </c>
      <c r="D27" s="13" t="s">
        <v>1</v>
      </c>
      <c r="E27" s="31">
        <v>2</v>
      </c>
      <c r="F27" s="31">
        <v>10</v>
      </c>
      <c r="G27" s="31">
        <v>11</v>
      </c>
      <c r="H27" s="31">
        <v>5</v>
      </c>
      <c r="I27" s="31">
        <v>2</v>
      </c>
      <c r="J27" s="31">
        <v>0</v>
      </c>
      <c r="K27" s="31">
        <v>0</v>
      </c>
      <c r="L27" s="31">
        <v>0</v>
      </c>
      <c r="M27" s="13">
        <v>30</v>
      </c>
      <c r="N27" s="69">
        <v>273</v>
      </c>
      <c r="O27" s="44"/>
    </row>
    <row r="28" spans="1:15" ht="15.75" customHeight="1" x14ac:dyDescent="0.35">
      <c r="A28" s="51" t="s">
        <v>36</v>
      </c>
      <c r="B28" s="9">
        <v>1952</v>
      </c>
      <c r="C28" s="9" t="s">
        <v>29</v>
      </c>
      <c r="D28" s="11" t="s">
        <v>1</v>
      </c>
      <c r="E28" s="31">
        <v>5</v>
      </c>
      <c r="F28" s="31">
        <v>8</v>
      </c>
      <c r="G28" s="31">
        <v>10</v>
      </c>
      <c r="H28" s="31">
        <v>4</v>
      </c>
      <c r="I28" s="31">
        <v>3</v>
      </c>
      <c r="J28" s="31">
        <v>0</v>
      </c>
      <c r="K28" s="31">
        <v>0</v>
      </c>
      <c r="L28" s="31">
        <v>0</v>
      </c>
      <c r="M28" s="9">
        <f t="shared" ref="M28:M33" si="3">SUM(E28:L28)</f>
        <v>30</v>
      </c>
      <c r="N28" s="26">
        <f t="shared" ref="N28:N33" si="4">SUM((10*E28)+(10*F28)+(9*G28)+(8*H28)+(7*I28)+(6*J28)+(5*K28)+(0*L28))</f>
        <v>273</v>
      </c>
      <c r="O28" s="44"/>
    </row>
    <row r="29" spans="1:15" x14ac:dyDescent="0.35">
      <c r="A29" s="50" t="s">
        <v>148</v>
      </c>
      <c r="B29" s="9">
        <v>2499</v>
      </c>
      <c r="C29" s="11" t="s">
        <v>91</v>
      </c>
      <c r="D29" s="11" t="s">
        <v>1</v>
      </c>
      <c r="E29" s="31">
        <v>5</v>
      </c>
      <c r="F29" s="31">
        <v>5</v>
      </c>
      <c r="G29" s="31">
        <v>13</v>
      </c>
      <c r="H29" s="31">
        <v>7</v>
      </c>
      <c r="I29" s="31">
        <v>0</v>
      </c>
      <c r="J29" s="31">
        <v>0</v>
      </c>
      <c r="K29" s="31">
        <v>0</v>
      </c>
      <c r="L29" s="31">
        <v>0</v>
      </c>
      <c r="M29" s="9">
        <f t="shared" si="3"/>
        <v>30</v>
      </c>
      <c r="N29" s="26">
        <f t="shared" si="4"/>
        <v>273</v>
      </c>
      <c r="O29" s="73"/>
    </row>
    <row r="30" spans="1:15" x14ac:dyDescent="0.35">
      <c r="A30" s="50" t="s">
        <v>98</v>
      </c>
      <c r="B30" s="9">
        <v>1615</v>
      </c>
      <c r="C30" s="11" t="s">
        <v>91</v>
      </c>
      <c r="D30" s="11" t="s">
        <v>1</v>
      </c>
      <c r="E30" s="13">
        <v>4</v>
      </c>
      <c r="F30" s="13">
        <v>7</v>
      </c>
      <c r="G30" s="13">
        <v>12</v>
      </c>
      <c r="H30" s="13">
        <v>5</v>
      </c>
      <c r="I30" s="13">
        <v>1</v>
      </c>
      <c r="J30" s="13">
        <v>1</v>
      </c>
      <c r="K30" s="13">
        <v>0</v>
      </c>
      <c r="L30" s="13">
        <v>0</v>
      </c>
      <c r="M30" s="9">
        <f t="shared" si="3"/>
        <v>30</v>
      </c>
      <c r="N30" s="26">
        <f t="shared" si="4"/>
        <v>271</v>
      </c>
      <c r="O30" s="9"/>
    </row>
    <row r="31" spans="1:15" x14ac:dyDescent="0.35">
      <c r="A31" s="50" t="s">
        <v>94</v>
      </c>
      <c r="B31" s="9">
        <v>1264</v>
      </c>
      <c r="C31" s="10" t="s">
        <v>29</v>
      </c>
      <c r="D31" s="9" t="s">
        <v>1</v>
      </c>
      <c r="E31" s="13">
        <v>6</v>
      </c>
      <c r="F31" s="13">
        <v>3</v>
      </c>
      <c r="G31" s="13">
        <v>15</v>
      </c>
      <c r="H31" s="13">
        <v>4</v>
      </c>
      <c r="I31" s="13">
        <v>1</v>
      </c>
      <c r="J31" s="13">
        <v>1</v>
      </c>
      <c r="K31" s="13">
        <v>0</v>
      </c>
      <c r="L31" s="13">
        <v>0</v>
      </c>
      <c r="M31" s="9">
        <f t="shared" si="3"/>
        <v>30</v>
      </c>
      <c r="N31" s="26">
        <f t="shared" si="4"/>
        <v>270</v>
      </c>
      <c r="O31" s="9"/>
    </row>
    <row r="32" spans="1:15" x14ac:dyDescent="0.35">
      <c r="A32" s="50" t="s">
        <v>90</v>
      </c>
      <c r="B32" s="9">
        <v>1982</v>
      </c>
      <c r="C32" s="11" t="s">
        <v>91</v>
      </c>
      <c r="D32" s="11" t="s">
        <v>1</v>
      </c>
      <c r="E32" s="13">
        <v>5</v>
      </c>
      <c r="F32" s="13">
        <v>3</v>
      </c>
      <c r="G32" s="13">
        <v>15</v>
      </c>
      <c r="H32" s="13">
        <v>5</v>
      </c>
      <c r="I32" s="13">
        <v>1</v>
      </c>
      <c r="J32" s="13">
        <v>1</v>
      </c>
      <c r="K32" s="13">
        <v>0</v>
      </c>
      <c r="L32" s="13">
        <v>0</v>
      </c>
      <c r="M32" s="9">
        <f t="shared" si="3"/>
        <v>30</v>
      </c>
      <c r="N32" s="26">
        <f t="shared" si="4"/>
        <v>268</v>
      </c>
      <c r="O32" s="9"/>
    </row>
    <row r="33" spans="1:15" x14ac:dyDescent="0.35">
      <c r="A33" s="50" t="s">
        <v>35</v>
      </c>
      <c r="B33" s="9">
        <v>1172</v>
      </c>
      <c r="C33" s="11" t="s">
        <v>29</v>
      </c>
      <c r="D33" s="11" t="s">
        <v>1</v>
      </c>
      <c r="E33" s="13">
        <v>2</v>
      </c>
      <c r="F33" s="13">
        <v>6</v>
      </c>
      <c r="G33" s="13">
        <v>12</v>
      </c>
      <c r="H33" s="13">
        <v>8</v>
      </c>
      <c r="I33" s="13">
        <v>2</v>
      </c>
      <c r="J33" s="13">
        <v>0</v>
      </c>
      <c r="K33" s="13">
        <v>0</v>
      </c>
      <c r="L33" s="13">
        <v>0</v>
      </c>
      <c r="M33" s="9">
        <f t="shared" si="3"/>
        <v>30</v>
      </c>
      <c r="N33" s="26">
        <f t="shared" si="4"/>
        <v>266</v>
      </c>
      <c r="O33" s="9"/>
    </row>
    <row r="34" spans="1:15" x14ac:dyDescent="0.35">
      <c r="A34" s="70" t="s">
        <v>68</v>
      </c>
      <c r="B34" s="13">
        <v>2578</v>
      </c>
      <c r="C34" s="39" t="s">
        <v>54</v>
      </c>
      <c r="D34" s="13" t="s">
        <v>1</v>
      </c>
      <c r="E34" s="13">
        <v>5</v>
      </c>
      <c r="F34" s="13">
        <v>5</v>
      </c>
      <c r="G34" s="13">
        <v>10</v>
      </c>
      <c r="H34" s="13">
        <v>7</v>
      </c>
      <c r="I34" s="13">
        <v>1</v>
      </c>
      <c r="J34" s="13">
        <v>2</v>
      </c>
      <c r="K34" s="13">
        <v>0</v>
      </c>
      <c r="L34" s="13">
        <v>0</v>
      </c>
      <c r="M34" s="13">
        <v>30</v>
      </c>
      <c r="N34" s="69">
        <v>265</v>
      </c>
      <c r="O34" s="9"/>
    </row>
    <row r="35" spans="1:15" x14ac:dyDescent="0.35">
      <c r="A35" s="50" t="s">
        <v>126</v>
      </c>
      <c r="B35" s="9">
        <v>1850</v>
      </c>
      <c r="C35" s="10" t="s">
        <v>103</v>
      </c>
      <c r="D35" s="9" t="s">
        <v>1</v>
      </c>
      <c r="E35" s="13">
        <v>2</v>
      </c>
      <c r="F35" s="13">
        <v>2</v>
      </c>
      <c r="G35" s="13">
        <v>15</v>
      </c>
      <c r="H35" s="13">
        <v>6</v>
      </c>
      <c r="I35" s="13">
        <v>5</v>
      </c>
      <c r="J35" s="13">
        <v>0</v>
      </c>
      <c r="K35" s="13">
        <v>0</v>
      </c>
      <c r="L35" s="13">
        <v>0</v>
      </c>
      <c r="M35" s="9">
        <f>SUM(E35:L35)</f>
        <v>30</v>
      </c>
      <c r="N35" s="26">
        <f>SUM((10*E35)+(10*F35)+(9*G35)+(8*H35)+(7*I35)+(6*J35)+(5*K35)+(0*L35))</f>
        <v>258</v>
      </c>
      <c r="O35" s="9"/>
    </row>
    <row r="36" spans="1:15" x14ac:dyDescent="0.35">
      <c r="A36" s="93" t="s">
        <v>80</v>
      </c>
      <c r="B36" s="87">
        <v>1853</v>
      </c>
      <c r="C36" s="11" t="s">
        <v>79</v>
      </c>
      <c r="D36" s="9" t="s">
        <v>1</v>
      </c>
      <c r="E36" s="80">
        <v>1</v>
      </c>
      <c r="F36" s="80">
        <v>5</v>
      </c>
      <c r="G36" s="80">
        <v>9</v>
      </c>
      <c r="H36" s="80">
        <v>10</v>
      </c>
      <c r="I36" s="80">
        <v>2</v>
      </c>
      <c r="J36" s="79">
        <v>2</v>
      </c>
      <c r="K36" s="79">
        <v>1</v>
      </c>
      <c r="L36" s="81">
        <v>0</v>
      </c>
      <c r="M36" s="9">
        <f>SUM(E36:L36)</f>
        <v>30</v>
      </c>
      <c r="N36" s="26">
        <f>SUM((10*E36)+(10*F36)+(9*G36)+(8*H36)+(7*I36)+(6*J36)+(5*K36)+(0*L36))</f>
        <v>252</v>
      </c>
      <c r="O36" s="9"/>
    </row>
    <row r="37" spans="1:15" x14ac:dyDescent="0.35">
      <c r="A37" s="19" t="s">
        <v>61</v>
      </c>
      <c r="B37" s="13">
        <v>2337</v>
      </c>
      <c r="C37" s="13" t="s">
        <v>54</v>
      </c>
      <c r="D37" s="39" t="s">
        <v>77</v>
      </c>
      <c r="E37" s="13">
        <v>4</v>
      </c>
      <c r="F37" s="13">
        <v>7</v>
      </c>
      <c r="G37" s="13">
        <v>10</v>
      </c>
      <c r="H37" s="13">
        <v>3</v>
      </c>
      <c r="I37" s="13">
        <v>3</v>
      </c>
      <c r="J37" s="13">
        <v>1</v>
      </c>
      <c r="K37" s="13">
        <v>0</v>
      </c>
      <c r="L37" s="13">
        <v>2</v>
      </c>
      <c r="M37" s="13">
        <v>30</v>
      </c>
      <c r="N37" s="69">
        <v>251</v>
      </c>
      <c r="O37" s="9"/>
    </row>
    <row r="38" spans="1:15" ht="15" customHeight="1" x14ac:dyDescent="0.35">
      <c r="A38" s="50" t="s">
        <v>132</v>
      </c>
      <c r="B38" s="9">
        <v>1983</v>
      </c>
      <c r="C38" s="11" t="s">
        <v>91</v>
      </c>
      <c r="D38" s="11" t="s">
        <v>1</v>
      </c>
      <c r="E38" s="13">
        <v>2</v>
      </c>
      <c r="F38" s="13">
        <v>2</v>
      </c>
      <c r="G38" s="13">
        <v>11</v>
      </c>
      <c r="H38" s="13">
        <v>9</v>
      </c>
      <c r="I38" s="13">
        <v>3</v>
      </c>
      <c r="J38" s="13">
        <v>3</v>
      </c>
      <c r="K38" s="13">
        <v>0</v>
      </c>
      <c r="L38" s="13">
        <v>0</v>
      </c>
      <c r="M38" s="9">
        <f>SUM(E38:L38)</f>
        <v>30</v>
      </c>
      <c r="N38" s="26">
        <f>SUM((10*E38)+(10*F38)+(9*G38)+(8*H38)+(7*I38)+(6*J38)+(5*K38)+(0*L38))</f>
        <v>250</v>
      </c>
      <c r="O38" s="9"/>
    </row>
    <row r="39" spans="1:15" ht="15" customHeight="1" x14ac:dyDescent="0.35">
      <c r="A39" s="134" t="s">
        <v>83</v>
      </c>
      <c r="B39" s="88">
        <v>1629</v>
      </c>
      <c r="C39" s="9" t="s">
        <v>79</v>
      </c>
      <c r="D39" s="9" t="s">
        <v>1</v>
      </c>
      <c r="E39" s="80">
        <v>1</v>
      </c>
      <c r="F39" s="80">
        <v>3</v>
      </c>
      <c r="G39" s="80">
        <v>9</v>
      </c>
      <c r="H39" s="80">
        <v>11</v>
      </c>
      <c r="I39" s="80">
        <v>5</v>
      </c>
      <c r="J39" s="79">
        <v>1</v>
      </c>
      <c r="K39" s="79">
        <v>0</v>
      </c>
      <c r="L39" s="81">
        <v>0</v>
      </c>
      <c r="M39" s="9">
        <f>SUM(E39:L39)</f>
        <v>30</v>
      </c>
      <c r="N39" s="26">
        <f>SUM((10*E39)+(10*F39)+(9*G39)+(8*H39)+(7*I39)+(6*J39)+(5*K39)+(0*L39))</f>
        <v>250</v>
      </c>
      <c r="O39" s="9"/>
    </row>
    <row r="40" spans="1:15" ht="15" customHeight="1" x14ac:dyDescent="0.35">
      <c r="A40" s="50" t="s">
        <v>124</v>
      </c>
      <c r="B40" s="9">
        <v>168</v>
      </c>
      <c r="C40" s="10" t="s">
        <v>29</v>
      </c>
      <c r="D40" s="9" t="s">
        <v>1</v>
      </c>
      <c r="E40" s="31">
        <v>1</v>
      </c>
      <c r="F40" s="31">
        <v>7</v>
      </c>
      <c r="G40" s="31">
        <v>6</v>
      </c>
      <c r="H40" s="31">
        <v>8</v>
      </c>
      <c r="I40" s="31">
        <v>5</v>
      </c>
      <c r="J40" s="31">
        <v>1</v>
      </c>
      <c r="K40" s="31">
        <v>1</v>
      </c>
      <c r="L40" s="31">
        <v>1</v>
      </c>
      <c r="M40" s="9">
        <f>SUM(E40:L40)</f>
        <v>30</v>
      </c>
      <c r="N40" s="26">
        <f>SUM((10*E40)+(10*F40)+(9*G40)+(8*H40)+(7*I40)+(6*J40)+(5*K40)+(0*L40))</f>
        <v>244</v>
      </c>
      <c r="O40" s="9"/>
    </row>
    <row r="41" spans="1:15" x14ac:dyDescent="0.35">
      <c r="A41" s="50" t="s">
        <v>133</v>
      </c>
      <c r="B41" s="9">
        <v>1984</v>
      </c>
      <c r="C41" s="11" t="s">
        <v>91</v>
      </c>
      <c r="D41" s="11" t="s">
        <v>1</v>
      </c>
      <c r="E41" s="31">
        <v>3</v>
      </c>
      <c r="F41" s="31">
        <v>0</v>
      </c>
      <c r="G41" s="31">
        <v>5</v>
      </c>
      <c r="H41" s="31">
        <v>5</v>
      </c>
      <c r="I41" s="31">
        <v>6</v>
      </c>
      <c r="J41" s="31">
        <v>6</v>
      </c>
      <c r="K41" s="31">
        <v>0</v>
      </c>
      <c r="L41" s="31">
        <v>5</v>
      </c>
      <c r="M41" s="9">
        <f>SUM(E41:L41)</f>
        <v>30</v>
      </c>
      <c r="N41" s="26">
        <f>SUM((10*E41)+(10*F41)+(9*G41)+(8*H41)+(7*I41)+(6*J41)+(5*K41)+(0*L41))</f>
        <v>193</v>
      </c>
      <c r="O41" s="9"/>
    </row>
  </sheetData>
  <autoFilter ref="C1:C41" xr:uid="{00000000-0001-0000-0300-000000000000}"/>
  <sortState xmlns:xlrd2="http://schemas.microsoft.com/office/spreadsheetml/2017/richdata2" ref="A23:N41">
    <sortCondition descending="1" ref="N23:N41"/>
  </sortState>
  <mergeCells count="8">
    <mergeCell ref="A1:N1"/>
    <mergeCell ref="A2:A3"/>
    <mergeCell ref="B2:B3"/>
    <mergeCell ref="D2:D3"/>
    <mergeCell ref="M2:M3"/>
    <mergeCell ref="N2:N3"/>
    <mergeCell ref="C2:C3"/>
    <mergeCell ref="E2:L2"/>
  </mergeCells>
  <pageMargins left="0.25" right="0.25" top="0.75" bottom="0.75" header="0.3" footer="0.3"/>
  <pageSetup paperSize="9" scale="7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A361D-C9F5-4DEC-9FA3-670FFD75AD2C}">
  <sheetPr>
    <tabColor theme="3" tint="0.39997558519241921"/>
    <pageSetUpPr fitToPage="1"/>
  </sheetPr>
  <dimension ref="A1:O12"/>
  <sheetViews>
    <sheetView zoomScaleNormal="100" workbookViewId="0">
      <selection activeCell="F14" sqref="F14"/>
    </sheetView>
  </sheetViews>
  <sheetFormatPr defaultColWidth="8.81640625" defaultRowHeight="14.5" x14ac:dyDescent="0.35"/>
  <cols>
    <col min="1" max="1" width="30.81640625" style="2" customWidth="1"/>
    <col min="2" max="2" width="6.81640625" style="6" customWidth="1"/>
    <col min="3" max="4" width="10.81640625" style="6" customWidth="1"/>
    <col min="5" max="12" width="6.81640625" style="4" customWidth="1"/>
    <col min="13" max="13" width="6.81640625" style="2" customWidth="1"/>
    <col min="14" max="14" width="6.81640625" style="30" customWidth="1"/>
    <col min="15" max="15" width="9.453125" style="1" customWidth="1"/>
  </cols>
  <sheetData>
    <row r="1" spans="1:15" ht="32.25" customHeight="1" x14ac:dyDescent="0.35">
      <c r="A1" s="195" t="s">
        <v>121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x14ac:dyDescent="0.35">
      <c r="A2" s="197" t="s">
        <v>0</v>
      </c>
      <c r="B2" s="197" t="s">
        <v>6</v>
      </c>
      <c r="C2" s="197" t="s">
        <v>8</v>
      </c>
      <c r="D2" s="197" t="s">
        <v>2</v>
      </c>
      <c r="E2" s="199" t="s">
        <v>21</v>
      </c>
      <c r="F2" s="200"/>
      <c r="G2" s="200"/>
      <c r="H2" s="200"/>
      <c r="I2" s="200"/>
      <c r="J2" s="200"/>
      <c r="K2" s="200"/>
      <c r="L2" s="201"/>
      <c r="M2" s="197" t="s">
        <v>4</v>
      </c>
      <c r="N2" s="197" t="s">
        <v>3</v>
      </c>
      <c r="O2" s="54"/>
    </row>
    <row r="3" spans="1:15" ht="19.5" customHeight="1" x14ac:dyDescent="0.35">
      <c r="A3" s="198"/>
      <c r="B3" s="198"/>
      <c r="C3" s="198"/>
      <c r="D3" s="198"/>
      <c r="E3" s="48" t="s">
        <v>5</v>
      </c>
      <c r="F3" s="48">
        <v>10</v>
      </c>
      <c r="G3" s="48">
        <v>9</v>
      </c>
      <c r="H3" s="48">
        <v>8</v>
      </c>
      <c r="I3" s="48">
        <v>7</v>
      </c>
      <c r="J3" s="48">
        <v>6</v>
      </c>
      <c r="K3" s="48">
        <v>5</v>
      </c>
      <c r="L3" s="48">
        <v>0</v>
      </c>
      <c r="M3" s="198"/>
      <c r="N3" s="198"/>
      <c r="O3" s="55" t="s">
        <v>25</v>
      </c>
    </row>
    <row r="4" spans="1:15" x14ac:dyDescent="0.35">
      <c r="A4" s="51" t="s">
        <v>113</v>
      </c>
      <c r="B4" s="9">
        <v>1786</v>
      </c>
      <c r="C4" s="10" t="s">
        <v>91</v>
      </c>
      <c r="D4" s="11" t="s">
        <v>30</v>
      </c>
      <c r="E4" s="31">
        <v>9</v>
      </c>
      <c r="F4" s="31">
        <v>12</v>
      </c>
      <c r="G4" s="31">
        <v>8</v>
      </c>
      <c r="H4" s="31">
        <v>1</v>
      </c>
      <c r="I4" s="31">
        <v>0</v>
      </c>
      <c r="J4" s="31">
        <v>0</v>
      </c>
      <c r="K4" s="31">
        <v>0</v>
      </c>
      <c r="L4" s="31">
        <v>0</v>
      </c>
      <c r="M4" s="9">
        <f t="shared" ref="M4:M5" si="0">SUM(E4:L4)</f>
        <v>30</v>
      </c>
      <c r="N4" s="26">
        <f t="shared" ref="N4:N5" si="1">SUM((10*E4)+(10*F4)+(9*G4)+(8*H4)+(7*I4)+(6*J4)+(5*K4)+(0*L4))</f>
        <v>290</v>
      </c>
      <c r="O4" s="44"/>
    </row>
    <row r="5" spans="1:15" ht="15" customHeight="1" x14ac:dyDescent="0.35">
      <c r="A5" s="50" t="s">
        <v>33</v>
      </c>
      <c r="B5" s="34">
        <v>1798</v>
      </c>
      <c r="C5" s="34" t="s">
        <v>29</v>
      </c>
      <c r="D5" s="11" t="s">
        <v>37</v>
      </c>
      <c r="E5" s="31">
        <v>8</v>
      </c>
      <c r="F5" s="31">
        <v>13</v>
      </c>
      <c r="G5" s="31">
        <v>5</v>
      </c>
      <c r="H5" s="31">
        <v>1</v>
      </c>
      <c r="I5" s="31">
        <v>3</v>
      </c>
      <c r="J5" s="31">
        <v>0</v>
      </c>
      <c r="K5" s="31">
        <v>0</v>
      </c>
      <c r="L5" s="31">
        <v>0</v>
      </c>
      <c r="M5" s="9">
        <f t="shared" si="0"/>
        <v>30</v>
      </c>
      <c r="N5" s="26">
        <f t="shared" si="1"/>
        <v>284</v>
      </c>
      <c r="O5" s="44"/>
    </row>
    <row r="6" spans="1:15" ht="15" customHeight="1" x14ac:dyDescent="0.35">
      <c r="A6" s="50" t="s">
        <v>42</v>
      </c>
      <c r="B6" s="34">
        <v>1476</v>
      </c>
      <c r="C6" s="34" t="s">
        <v>29</v>
      </c>
      <c r="D6" s="11" t="s">
        <v>1</v>
      </c>
      <c r="E6" s="31">
        <v>1</v>
      </c>
      <c r="F6" s="31">
        <v>12</v>
      </c>
      <c r="G6" s="31">
        <v>13</v>
      </c>
      <c r="H6" s="31">
        <v>3</v>
      </c>
      <c r="I6" s="31">
        <v>1</v>
      </c>
      <c r="J6" s="31">
        <v>0</v>
      </c>
      <c r="K6" s="31">
        <v>0</v>
      </c>
      <c r="L6" s="31">
        <v>0</v>
      </c>
      <c r="M6" s="9">
        <f t="shared" ref="M6:M12" si="2">SUM(E6:L6)</f>
        <v>30</v>
      </c>
      <c r="N6" s="26">
        <f t="shared" ref="N6:N12" si="3">SUM((10*E6)+(10*F6)+(9*G6)+(8*H6)+(7*I6)+(6*J6)+(5*K6)+(0*L6))</f>
        <v>278</v>
      </c>
      <c r="O6" s="44"/>
    </row>
    <row r="7" spans="1:15" ht="15" customHeight="1" x14ac:dyDescent="0.35">
      <c r="A7" s="51" t="s">
        <v>97</v>
      </c>
      <c r="B7" s="9">
        <v>638</v>
      </c>
      <c r="C7" s="9" t="s">
        <v>91</v>
      </c>
      <c r="D7" s="11" t="s">
        <v>1</v>
      </c>
      <c r="E7" s="31">
        <v>6</v>
      </c>
      <c r="F7" s="31">
        <v>6</v>
      </c>
      <c r="G7" s="31">
        <v>10</v>
      </c>
      <c r="H7" s="31">
        <v>8</v>
      </c>
      <c r="I7" s="31">
        <v>0</v>
      </c>
      <c r="J7" s="31">
        <v>0</v>
      </c>
      <c r="K7" s="31">
        <v>0</v>
      </c>
      <c r="L7" s="31">
        <v>0</v>
      </c>
      <c r="M7" s="9">
        <f t="shared" si="2"/>
        <v>30</v>
      </c>
      <c r="N7" s="26">
        <f t="shared" si="3"/>
        <v>274</v>
      </c>
      <c r="O7" s="44"/>
    </row>
    <row r="8" spans="1:15" ht="15" customHeight="1" x14ac:dyDescent="0.35">
      <c r="A8" s="51" t="s">
        <v>36</v>
      </c>
      <c r="B8" s="9">
        <v>1952</v>
      </c>
      <c r="C8" s="9" t="s">
        <v>29</v>
      </c>
      <c r="D8" s="11" t="s">
        <v>1</v>
      </c>
      <c r="E8" s="31">
        <v>2</v>
      </c>
      <c r="F8" s="31">
        <v>8</v>
      </c>
      <c r="G8" s="31">
        <v>13</v>
      </c>
      <c r="H8" s="31">
        <v>4</v>
      </c>
      <c r="I8" s="31">
        <v>3</v>
      </c>
      <c r="J8" s="31">
        <v>0</v>
      </c>
      <c r="K8" s="31">
        <v>0</v>
      </c>
      <c r="L8" s="31">
        <v>0</v>
      </c>
      <c r="M8" s="9">
        <f t="shared" si="2"/>
        <v>30</v>
      </c>
      <c r="N8" s="26">
        <f t="shared" si="3"/>
        <v>270</v>
      </c>
      <c r="O8" s="44"/>
    </row>
    <row r="9" spans="1:15" x14ac:dyDescent="0.35">
      <c r="A9" s="50" t="s">
        <v>90</v>
      </c>
      <c r="B9" s="9">
        <v>1982</v>
      </c>
      <c r="C9" s="11" t="s">
        <v>91</v>
      </c>
      <c r="D9" s="11" t="s">
        <v>1</v>
      </c>
      <c r="E9" s="31">
        <v>0</v>
      </c>
      <c r="F9" s="31">
        <v>6</v>
      </c>
      <c r="G9" s="31">
        <v>14</v>
      </c>
      <c r="H9" s="31">
        <v>4</v>
      </c>
      <c r="I9" s="31">
        <v>4</v>
      </c>
      <c r="J9" s="31">
        <v>2</v>
      </c>
      <c r="K9" s="31">
        <v>0</v>
      </c>
      <c r="L9" s="31">
        <v>0</v>
      </c>
      <c r="M9" s="9">
        <f t="shared" si="2"/>
        <v>30</v>
      </c>
      <c r="N9" s="26">
        <f t="shared" si="3"/>
        <v>258</v>
      </c>
      <c r="O9" s="44"/>
    </row>
    <row r="10" spans="1:15" x14ac:dyDescent="0.35">
      <c r="A10" s="50" t="s">
        <v>126</v>
      </c>
      <c r="B10" s="11">
        <v>1850</v>
      </c>
      <c r="C10" s="11" t="s">
        <v>103</v>
      </c>
      <c r="D10" s="11" t="s">
        <v>1</v>
      </c>
      <c r="E10" s="31">
        <v>3</v>
      </c>
      <c r="F10" s="31">
        <v>8</v>
      </c>
      <c r="G10" s="31">
        <v>6</v>
      </c>
      <c r="H10" s="31">
        <v>5</v>
      </c>
      <c r="I10" s="31">
        <v>6</v>
      </c>
      <c r="J10" s="31">
        <v>1</v>
      </c>
      <c r="K10" s="31">
        <v>1</v>
      </c>
      <c r="L10" s="31">
        <v>2</v>
      </c>
      <c r="M10" s="9">
        <f t="shared" si="2"/>
        <v>32</v>
      </c>
      <c r="N10" s="26">
        <f t="shared" si="3"/>
        <v>257</v>
      </c>
      <c r="O10" s="44"/>
    </row>
    <row r="11" spans="1:15" ht="15.75" customHeight="1" x14ac:dyDescent="0.35">
      <c r="A11" s="51" t="s">
        <v>102</v>
      </c>
      <c r="B11" s="9">
        <v>1268</v>
      </c>
      <c r="C11" s="9" t="s">
        <v>103</v>
      </c>
      <c r="D11" s="11" t="s">
        <v>1</v>
      </c>
      <c r="E11" s="31">
        <v>5</v>
      </c>
      <c r="F11" s="31">
        <v>5</v>
      </c>
      <c r="G11" s="31">
        <v>10</v>
      </c>
      <c r="H11" s="31">
        <v>2</v>
      </c>
      <c r="I11" s="31">
        <v>5</v>
      </c>
      <c r="J11" s="31">
        <v>2</v>
      </c>
      <c r="K11" s="31">
        <v>0</v>
      </c>
      <c r="L11" s="31">
        <v>1</v>
      </c>
      <c r="M11" s="9">
        <f t="shared" si="2"/>
        <v>30</v>
      </c>
      <c r="N11" s="26">
        <f t="shared" si="3"/>
        <v>253</v>
      </c>
      <c r="O11" s="44"/>
    </row>
    <row r="12" spans="1:15" ht="15.75" customHeight="1" x14ac:dyDescent="0.35">
      <c r="A12" s="52" t="s">
        <v>98</v>
      </c>
      <c r="B12" s="9">
        <v>1615</v>
      </c>
      <c r="C12" s="9" t="s">
        <v>91</v>
      </c>
      <c r="D12" s="11" t="s">
        <v>1</v>
      </c>
      <c r="E12" s="31">
        <v>2</v>
      </c>
      <c r="F12" s="31">
        <v>2</v>
      </c>
      <c r="G12" s="31">
        <v>11</v>
      </c>
      <c r="H12" s="31">
        <v>5</v>
      </c>
      <c r="I12" s="31">
        <v>3</v>
      </c>
      <c r="J12" s="31">
        <v>0</v>
      </c>
      <c r="K12" s="31">
        <v>0</v>
      </c>
      <c r="L12" s="31">
        <v>7</v>
      </c>
      <c r="M12" s="9">
        <f t="shared" si="2"/>
        <v>30</v>
      </c>
      <c r="N12" s="26">
        <f t="shared" si="3"/>
        <v>200</v>
      </c>
      <c r="O12" s="44"/>
    </row>
  </sheetData>
  <autoFilter ref="C1:C12" xr:uid="{00000000-0001-0000-0300-000000000000}"/>
  <sortState xmlns:xlrd2="http://schemas.microsoft.com/office/spreadsheetml/2017/richdata2" ref="A6:N12">
    <sortCondition descending="1" ref="N6:N12"/>
  </sortState>
  <mergeCells count="8">
    <mergeCell ref="A1:N1"/>
    <mergeCell ref="A2:A3"/>
    <mergeCell ref="B2:B3"/>
    <mergeCell ref="C2:C3"/>
    <mergeCell ref="D2:D3"/>
    <mergeCell ref="E2:L2"/>
    <mergeCell ref="M2:M3"/>
    <mergeCell ref="N2:N3"/>
  </mergeCells>
  <pageMargins left="0.25" right="0.25" top="0.75" bottom="0.75" header="0.3" footer="0.3"/>
  <pageSetup paperSize="9"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O52"/>
  <sheetViews>
    <sheetView topLeftCell="A42" zoomScaleNormal="100" workbookViewId="0">
      <selection activeCell="I13" sqref="I13"/>
    </sheetView>
  </sheetViews>
  <sheetFormatPr defaultRowHeight="14.5" x14ac:dyDescent="0.35"/>
  <cols>
    <col min="1" max="1" width="30.81640625" customWidth="1"/>
    <col min="2" max="2" width="6.81640625" style="5" customWidth="1"/>
    <col min="3" max="4" width="10.81640625" style="5" customWidth="1"/>
    <col min="5" max="13" width="6.81640625" customWidth="1"/>
    <col min="14" max="14" width="6.81640625" style="27" customWidth="1"/>
    <col min="15" max="15" width="10" style="40" customWidth="1"/>
  </cols>
  <sheetData>
    <row r="1" spans="1:15" ht="18" x14ac:dyDescent="0.4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5" x14ac:dyDescent="0.35">
      <c r="A2" s="197" t="s">
        <v>0</v>
      </c>
      <c r="B2" s="197" t="s">
        <v>6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0"/>
      <c r="K2" s="200"/>
      <c r="L2" s="201"/>
      <c r="M2" s="197" t="s">
        <v>4</v>
      </c>
      <c r="N2" s="197" t="s">
        <v>3</v>
      </c>
      <c r="O2" s="61"/>
    </row>
    <row r="3" spans="1:15" ht="15" customHeight="1" x14ac:dyDescent="0.35">
      <c r="A3" s="198"/>
      <c r="B3" s="198"/>
      <c r="C3" s="198"/>
      <c r="D3" s="198"/>
      <c r="E3" s="48" t="s">
        <v>5</v>
      </c>
      <c r="F3" s="48">
        <v>10</v>
      </c>
      <c r="G3" s="48">
        <v>9</v>
      </c>
      <c r="H3" s="48">
        <v>8</v>
      </c>
      <c r="I3" s="48">
        <v>7</v>
      </c>
      <c r="J3" s="48">
        <v>6</v>
      </c>
      <c r="K3" s="48">
        <v>5</v>
      </c>
      <c r="L3" s="48">
        <v>0</v>
      </c>
      <c r="M3" s="198"/>
      <c r="N3" s="198"/>
      <c r="O3" s="49" t="s">
        <v>25</v>
      </c>
    </row>
    <row r="4" spans="1:15" x14ac:dyDescent="0.35">
      <c r="A4" s="78" t="s">
        <v>81</v>
      </c>
      <c r="B4" s="9">
        <v>1041</v>
      </c>
      <c r="C4" s="11" t="s">
        <v>79</v>
      </c>
      <c r="D4" s="9" t="s">
        <v>38</v>
      </c>
      <c r="E4" s="82">
        <v>15</v>
      </c>
      <c r="F4" s="82">
        <v>11</v>
      </c>
      <c r="G4" s="82">
        <v>4</v>
      </c>
      <c r="H4" s="82">
        <v>0</v>
      </c>
      <c r="I4" s="82">
        <v>0</v>
      </c>
      <c r="J4" s="83">
        <v>0</v>
      </c>
      <c r="K4" s="83">
        <v>0</v>
      </c>
      <c r="L4" s="84">
        <v>0</v>
      </c>
      <c r="M4" s="13">
        <v>30</v>
      </c>
      <c r="N4" s="26">
        <f t="shared" ref="N4:N50" si="0">SUM((10*E4)+(10*F4)+(9*G4)+(8*H4)+(7*I4)+(6*J4)+(5*K4)+(0*L4))</f>
        <v>296</v>
      </c>
      <c r="O4" s="144"/>
    </row>
    <row r="5" spans="1:15" x14ac:dyDescent="0.35">
      <c r="A5" s="53" t="s">
        <v>161</v>
      </c>
      <c r="B5" s="39">
        <v>1465</v>
      </c>
      <c r="C5" s="13" t="s">
        <v>91</v>
      </c>
      <c r="D5" s="13" t="s">
        <v>38</v>
      </c>
      <c r="E5" s="31">
        <v>17</v>
      </c>
      <c r="F5" s="31">
        <v>10</v>
      </c>
      <c r="G5" s="31">
        <v>2</v>
      </c>
      <c r="H5" s="31">
        <v>1</v>
      </c>
      <c r="I5" s="31">
        <v>0</v>
      </c>
      <c r="J5" s="31">
        <v>0</v>
      </c>
      <c r="K5" s="31">
        <v>0</v>
      </c>
      <c r="L5" s="31">
        <v>0</v>
      </c>
      <c r="M5" s="13">
        <v>30</v>
      </c>
      <c r="N5" s="26">
        <f t="shared" si="0"/>
        <v>296</v>
      </c>
      <c r="O5" s="144"/>
    </row>
    <row r="6" spans="1:15" x14ac:dyDescent="0.35">
      <c r="A6" s="19" t="s">
        <v>53</v>
      </c>
      <c r="B6" s="39">
        <v>1467</v>
      </c>
      <c r="C6" s="13" t="s">
        <v>54</v>
      </c>
      <c r="D6" s="13" t="s">
        <v>38</v>
      </c>
      <c r="E6" s="31">
        <v>14</v>
      </c>
      <c r="F6" s="31">
        <v>10</v>
      </c>
      <c r="G6" s="31">
        <v>6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13">
        <v>30</v>
      </c>
      <c r="N6" s="26">
        <f t="shared" si="0"/>
        <v>294</v>
      </c>
      <c r="O6" s="144"/>
    </row>
    <row r="7" spans="1:15" x14ac:dyDescent="0.35">
      <c r="A7" s="53" t="s">
        <v>105</v>
      </c>
      <c r="B7" s="39">
        <v>1786</v>
      </c>
      <c r="C7" s="13" t="s">
        <v>91</v>
      </c>
      <c r="D7" s="13" t="s">
        <v>38</v>
      </c>
      <c r="E7" s="31">
        <v>9</v>
      </c>
      <c r="F7" s="31">
        <v>15</v>
      </c>
      <c r="G7" s="31">
        <v>6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13">
        <v>30</v>
      </c>
      <c r="N7" s="26">
        <f t="shared" si="0"/>
        <v>294</v>
      </c>
      <c r="O7" s="144"/>
    </row>
    <row r="8" spans="1:15" x14ac:dyDescent="0.35">
      <c r="A8" s="53" t="s">
        <v>110</v>
      </c>
      <c r="B8" s="39">
        <v>2434</v>
      </c>
      <c r="C8" s="13" t="s">
        <v>103</v>
      </c>
      <c r="D8" s="13" t="s">
        <v>38</v>
      </c>
      <c r="E8" s="31">
        <v>10</v>
      </c>
      <c r="F8" s="31">
        <v>16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L8" s="31">
        <v>1</v>
      </c>
      <c r="M8" s="13">
        <v>30</v>
      </c>
      <c r="N8" s="26">
        <f t="shared" si="0"/>
        <v>287</v>
      </c>
      <c r="O8" s="144"/>
    </row>
    <row r="9" spans="1:15" x14ac:dyDescent="0.35">
      <c r="A9" s="53" t="s">
        <v>112</v>
      </c>
      <c r="B9" s="39">
        <v>2</v>
      </c>
      <c r="C9" s="13" t="s">
        <v>29</v>
      </c>
      <c r="D9" s="13" t="s">
        <v>38</v>
      </c>
      <c r="E9" s="31">
        <v>13</v>
      </c>
      <c r="F9" s="31">
        <v>12</v>
      </c>
      <c r="G9" s="31">
        <v>4</v>
      </c>
      <c r="H9" s="31">
        <v>0</v>
      </c>
      <c r="I9" s="31">
        <v>0</v>
      </c>
      <c r="J9" s="31">
        <v>0</v>
      </c>
      <c r="K9" s="31">
        <v>0</v>
      </c>
      <c r="L9" s="31">
        <v>1</v>
      </c>
      <c r="M9" s="13">
        <v>30</v>
      </c>
      <c r="N9" s="26">
        <f t="shared" si="0"/>
        <v>286</v>
      </c>
      <c r="O9" s="145"/>
    </row>
    <row r="10" spans="1:15" x14ac:dyDescent="0.35">
      <c r="A10" s="68" t="s">
        <v>75</v>
      </c>
      <c r="B10" s="34">
        <v>1475</v>
      </c>
      <c r="C10" s="34" t="s">
        <v>54</v>
      </c>
      <c r="D10" s="13" t="s">
        <v>30</v>
      </c>
      <c r="E10" s="31">
        <v>11</v>
      </c>
      <c r="F10" s="31">
        <v>15</v>
      </c>
      <c r="G10" s="31">
        <v>3</v>
      </c>
      <c r="H10" s="31">
        <v>1</v>
      </c>
      <c r="I10" s="31">
        <v>0</v>
      </c>
      <c r="J10" s="31">
        <v>0</v>
      </c>
      <c r="K10" s="31">
        <v>0</v>
      </c>
      <c r="L10" s="31">
        <v>0</v>
      </c>
      <c r="M10" s="13">
        <v>30</v>
      </c>
      <c r="N10" s="26">
        <f t="shared" si="0"/>
        <v>295</v>
      </c>
      <c r="O10" s="144"/>
    </row>
    <row r="11" spans="1:15" x14ac:dyDescent="0.35">
      <c r="A11" s="70" t="s">
        <v>56</v>
      </c>
      <c r="B11" s="13">
        <v>2296</v>
      </c>
      <c r="C11" s="13" t="s">
        <v>54</v>
      </c>
      <c r="D11" s="9" t="s">
        <v>30</v>
      </c>
      <c r="E11" s="31">
        <v>12</v>
      </c>
      <c r="F11" s="31">
        <v>13</v>
      </c>
      <c r="G11" s="31">
        <v>5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13">
        <v>30</v>
      </c>
      <c r="N11" s="26">
        <f t="shared" si="0"/>
        <v>295</v>
      </c>
      <c r="O11" s="144"/>
    </row>
    <row r="12" spans="1:15" x14ac:dyDescent="0.35">
      <c r="A12" s="50" t="s">
        <v>28</v>
      </c>
      <c r="B12" s="34">
        <v>1798</v>
      </c>
      <c r="C12" s="34" t="s">
        <v>29</v>
      </c>
      <c r="D12" s="13" t="s">
        <v>30</v>
      </c>
      <c r="E12" s="31">
        <v>12</v>
      </c>
      <c r="F12" s="31">
        <v>11</v>
      </c>
      <c r="G12" s="31">
        <v>5</v>
      </c>
      <c r="H12" s="31">
        <v>2</v>
      </c>
      <c r="I12" s="31">
        <v>0</v>
      </c>
      <c r="J12" s="31">
        <v>0</v>
      </c>
      <c r="K12" s="31">
        <v>0</v>
      </c>
      <c r="L12" s="31">
        <v>0</v>
      </c>
      <c r="M12" s="13">
        <v>30</v>
      </c>
      <c r="N12" s="26">
        <f t="shared" si="0"/>
        <v>291</v>
      </c>
      <c r="O12" s="144"/>
    </row>
    <row r="13" spans="1:15" x14ac:dyDescent="0.35">
      <c r="A13" s="19" t="s">
        <v>62</v>
      </c>
      <c r="B13" s="13">
        <v>921</v>
      </c>
      <c r="C13" s="13" t="s">
        <v>54</v>
      </c>
      <c r="D13" s="13" t="s">
        <v>30</v>
      </c>
      <c r="E13" s="31">
        <v>6</v>
      </c>
      <c r="F13" s="31">
        <v>16</v>
      </c>
      <c r="G13" s="31">
        <v>6</v>
      </c>
      <c r="H13" s="31">
        <v>1</v>
      </c>
      <c r="I13" s="31">
        <v>1</v>
      </c>
      <c r="J13" s="31">
        <v>0</v>
      </c>
      <c r="K13" s="31">
        <v>0</v>
      </c>
      <c r="L13" s="31">
        <v>0</v>
      </c>
      <c r="M13" s="9">
        <f>SUM(E13:L13)</f>
        <v>30</v>
      </c>
      <c r="N13" s="26">
        <f t="shared" si="0"/>
        <v>289</v>
      </c>
      <c r="O13" s="145"/>
    </row>
    <row r="14" spans="1:15" x14ac:dyDescent="0.35">
      <c r="A14" s="53" t="s">
        <v>99</v>
      </c>
      <c r="B14" s="39">
        <v>1661</v>
      </c>
      <c r="C14" s="13" t="s">
        <v>29</v>
      </c>
      <c r="D14" s="13" t="s">
        <v>30</v>
      </c>
      <c r="E14" s="13">
        <v>5</v>
      </c>
      <c r="F14" s="13">
        <v>9</v>
      </c>
      <c r="G14" s="13">
        <v>13</v>
      </c>
      <c r="H14" s="13">
        <v>3</v>
      </c>
      <c r="I14" s="13">
        <v>0</v>
      </c>
      <c r="J14" s="13">
        <v>0</v>
      </c>
      <c r="K14" s="13">
        <v>0</v>
      </c>
      <c r="L14" s="13">
        <v>0</v>
      </c>
      <c r="M14" s="13">
        <v>30</v>
      </c>
      <c r="N14" s="26">
        <f t="shared" si="0"/>
        <v>281</v>
      </c>
      <c r="O14" s="145"/>
    </row>
    <row r="15" spans="1:15" x14ac:dyDescent="0.35">
      <c r="A15" s="78" t="s">
        <v>82</v>
      </c>
      <c r="B15" s="9">
        <v>1901</v>
      </c>
      <c r="C15" s="9" t="s">
        <v>79</v>
      </c>
      <c r="D15" s="9" t="s">
        <v>39</v>
      </c>
      <c r="E15" s="80">
        <v>7</v>
      </c>
      <c r="F15" s="80">
        <v>16</v>
      </c>
      <c r="G15" s="80">
        <v>6</v>
      </c>
      <c r="H15" s="80">
        <v>1</v>
      </c>
      <c r="I15" s="80">
        <v>0</v>
      </c>
      <c r="J15" s="79">
        <v>0</v>
      </c>
      <c r="K15" s="79">
        <v>0</v>
      </c>
      <c r="L15" s="81">
        <v>0</v>
      </c>
      <c r="M15" s="9">
        <f>SUM(E16:L16)</f>
        <v>30</v>
      </c>
      <c r="N15" s="26">
        <f t="shared" si="0"/>
        <v>292</v>
      </c>
      <c r="O15" s="144"/>
    </row>
    <row r="16" spans="1:15" x14ac:dyDescent="0.35">
      <c r="A16" s="19" t="s">
        <v>63</v>
      </c>
      <c r="B16" s="13">
        <v>1412</v>
      </c>
      <c r="C16" s="39" t="s">
        <v>54</v>
      </c>
      <c r="D16" s="13" t="s">
        <v>39</v>
      </c>
      <c r="E16" s="31">
        <v>9</v>
      </c>
      <c r="F16" s="31">
        <v>15</v>
      </c>
      <c r="G16" s="31">
        <v>5</v>
      </c>
      <c r="H16" s="31">
        <v>0</v>
      </c>
      <c r="I16" s="31">
        <v>1</v>
      </c>
      <c r="J16" s="31">
        <v>0</v>
      </c>
      <c r="K16" s="31">
        <v>0</v>
      </c>
      <c r="L16" s="31">
        <v>0</v>
      </c>
      <c r="M16" s="13">
        <v>30</v>
      </c>
      <c r="N16" s="26">
        <f t="shared" si="0"/>
        <v>292</v>
      </c>
      <c r="O16" s="144"/>
    </row>
    <row r="17" spans="1:15" x14ac:dyDescent="0.35">
      <c r="A17" s="51" t="s">
        <v>34</v>
      </c>
      <c r="B17" s="9">
        <v>3623</v>
      </c>
      <c r="C17" s="9" t="s">
        <v>29</v>
      </c>
      <c r="D17" s="9" t="s">
        <v>31</v>
      </c>
      <c r="E17" s="31">
        <v>6</v>
      </c>
      <c r="F17" s="31">
        <v>17</v>
      </c>
      <c r="G17" s="31">
        <v>5</v>
      </c>
      <c r="H17" s="31">
        <v>2</v>
      </c>
      <c r="I17" s="31">
        <v>0</v>
      </c>
      <c r="J17" s="31">
        <v>0</v>
      </c>
      <c r="K17" s="31">
        <v>0</v>
      </c>
      <c r="L17" s="31">
        <v>0</v>
      </c>
      <c r="M17" s="9">
        <f>SUM(E17:L17)</f>
        <v>30</v>
      </c>
      <c r="N17" s="26">
        <f t="shared" si="0"/>
        <v>291</v>
      </c>
      <c r="O17" s="144"/>
    </row>
    <row r="18" spans="1:15" x14ac:dyDescent="0.35">
      <c r="A18" s="53" t="s">
        <v>102</v>
      </c>
      <c r="B18" s="13">
        <v>1268</v>
      </c>
      <c r="C18" s="13" t="s">
        <v>103</v>
      </c>
      <c r="D18" s="13" t="s">
        <v>39</v>
      </c>
      <c r="E18" s="31">
        <v>8</v>
      </c>
      <c r="F18" s="31">
        <v>13</v>
      </c>
      <c r="G18" s="31">
        <v>7</v>
      </c>
      <c r="H18" s="31">
        <v>2</v>
      </c>
      <c r="I18" s="31">
        <v>0</v>
      </c>
      <c r="J18" s="31">
        <v>0</v>
      </c>
      <c r="K18" s="31">
        <v>0</v>
      </c>
      <c r="L18" s="31">
        <v>0</v>
      </c>
      <c r="M18" s="9">
        <f>SUM(E18:L18)</f>
        <v>30</v>
      </c>
      <c r="N18" s="26">
        <f t="shared" si="0"/>
        <v>289</v>
      </c>
      <c r="O18" s="144"/>
    </row>
    <row r="19" spans="1:15" x14ac:dyDescent="0.35">
      <c r="A19" s="19" t="s">
        <v>89</v>
      </c>
      <c r="B19" s="13">
        <v>2105</v>
      </c>
      <c r="C19" s="13" t="s">
        <v>88</v>
      </c>
      <c r="D19" s="13" t="s">
        <v>39</v>
      </c>
      <c r="E19" s="31">
        <v>10</v>
      </c>
      <c r="F19" s="31">
        <v>11</v>
      </c>
      <c r="G19" s="31">
        <v>6</v>
      </c>
      <c r="H19" s="31">
        <v>3</v>
      </c>
      <c r="I19" s="31">
        <v>0</v>
      </c>
      <c r="J19" s="31">
        <v>0</v>
      </c>
      <c r="K19" s="31">
        <v>0</v>
      </c>
      <c r="L19" s="31">
        <v>0</v>
      </c>
      <c r="M19" s="9">
        <f>SUM(E19:L19)</f>
        <v>30</v>
      </c>
      <c r="N19" s="26">
        <f t="shared" si="0"/>
        <v>288</v>
      </c>
      <c r="O19" s="145"/>
    </row>
    <row r="20" spans="1:15" x14ac:dyDescent="0.35">
      <c r="A20" s="52" t="s">
        <v>36</v>
      </c>
      <c r="B20" s="11">
        <v>1952</v>
      </c>
      <c r="C20" s="9" t="s">
        <v>29</v>
      </c>
      <c r="D20" s="9" t="s">
        <v>39</v>
      </c>
      <c r="E20" s="13">
        <v>6</v>
      </c>
      <c r="F20" s="13">
        <v>13</v>
      </c>
      <c r="G20" s="13">
        <v>10</v>
      </c>
      <c r="H20" s="13">
        <v>1</v>
      </c>
      <c r="I20" s="13">
        <v>0</v>
      </c>
      <c r="J20" s="13">
        <v>0</v>
      </c>
      <c r="K20" s="13">
        <v>0</v>
      </c>
      <c r="L20" s="13">
        <v>0</v>
      </c>
      <c r="M20" s="9">
        <f>SUM(E23:L23)</f>
        <v>30</v>
      </c>
      <c r="N20" s="26">
        <f t="shared" si="0"/>
        <v>288</v>
      </c>
      <c r="O20" s="145"/>
    </row>
    <row r="21" spans="1:15" x14ac:dyDescent="0.35">
      <c r="A21" s="53" t="s">
        <v>94</v>
      </c>
      <c r="B21" s="13">
        <v>1264</v>
      </c>
      <c r="C21" s="13" t="s">
        <v>29</v>
      </c>
      <c r="D21" s="13" t="s">
        <v>39</v>
      </c>
      <c r="E21" s="31">
        <v>3</v>
      </c>
      <c r="F21" s="31">
        <v>12</v>
      </c>
      <c r="G21" s="31">
        <v>13</v>
      </c>
      <c r="H21" s="31">
        <v>2</v>
      </c>
      <c r="I21" s="31">
        <v>0</v>
      </c>
      <c r="J21" s="31">
        <v>0</v>
      </c>
      <c r="K21" s="31">
        <v>0</v>
      </c>
      <c r="L21" s="31">
        <v>0</v>
      </c>
      <c r="M21" s="9">
        <f>SUM(E21:L21)</f>
        <v>30</v>
      </c>
      <c r="N21" s="26">
        <f t="shared" si="0"/>
        <v>283</v>
      </c>
      <c r="O21" s="145"/>
    </row>
    <row r="22" spans="1:15" x14ac:dyDescent="0.35">
      <c r="A22" s="53" t="s">
        <v>46</v>
      </c>
      <c r="B22" s="13">
        <v>1476</v>
      </c>
      <c r="C22" s="13" t="s">
        <v>29</v>
      </c>
      <c r="D22" s="13" t="s">
        <v>39</v>
      </c>
      <c r="E22" s="31">
        <v>3</v>
      </c>
      <c r="F22" s="31">
        <v>12</v>
      </c>
      <c r="G22" s="31">
        <v>13</v>
      </c>
      <c r="H22" s="31">
        <v>1</v>
      </c>
      <c r="I22" s="31">
        <v>1</v>
      </c>
      <c r="J22" s="31">
        <v>0</v>
      </c>
      <c r="K22" s="31">
        <v>0</v>
      </c>
      <c r="L22" s="31">
        <v>0</v>
      </c>
      <c r="M22" s="9">
        <f>SUM(E22:L22)</f>
        <v>30</v>
      </c>
      <c r="N22" s="26">
        <f t="shared" si="0"/>
        <v>282</v>
      </c>
      <c r="O22" s="145"/>
    </row>
    <row r="23" spans="1:15" ht="14.5" customHeight="1" x14ac:dyDescent="0.35">
      <c r="A23" s="52" t="s">
        <v>135</v>
      </c>
      <c r="B23" s="11">
        <v>42</v>
      </c>
      <c r="C23" s="9" t="s">
        <v>143</v>
      </c>
      <c r="D23" s="9" t="s">
        <v>39</v>
      </c>
      <c r="E23" s="31">
        <v>3</v>
      </c>
      <c r="F23" s="31">
        <v>13</v>
      </c>
      <c r="G23" s="31">
        <v>9</v>
      </c>
      <c r="H23" s="31">
        <v>5</v>
      </c>
      <c r="I23" s="31">
        <v>0</v>
      </c>
      <c r="J23" s="31">
        <v>0</v>
      </c>
      <c r="K23" s="31">
        <v>0</v>
      </c>
      <c r="L23" s="31">
        <v>0</v>
      </c>
      <c r="M23" s="9">
        <v>30</v>
      </c>
      <c r="N23" s="26">
        <f t="shared" si="0"/>
        <v>281</v>
      </c>
      <c r="O23" s="145"/>
    </row>
    <row r="24" spans="1:15" x14ac:dyDescent="0.35">
      <c r="A24" s="53" t="s">
        <v>92</v>
      </c>
      <c r="B24" s="13">
        <v>2786</v>
      </c>
      <c r="C24" s="13" t="s">
        <v>91</v>
      </c>
      <c r="D24" s="13" t="s">
        <v>39</v>
      </c>
      <c r="E24" s="31">
        <v>4</v>
      </c>
      <c r="F24" s="31">
        <v>9</v>
      </c>
      <c r="G24" s="31">
        <v>15</v>
      </c>
      <c r="H24" s="31">
        <v>1</v>
      </c>
      <c r="I24" s="31">
        <v>1</v>
      </c>
      <c r="J24" s="31">
        <v>0</v>
      </c>
      <c r="K24" s="31">
        <v>0</v>
      </c>
      <c r="L24" s="31">
        <v>0</v>
      </c>
      <c r="M24" s="9">
        <f>SUM(E24:L24)</f>
        <v>30</v>
      </c>
      <c r="N24" s="26">
        <f t="shared" si="0"/>
        <v>280</v>
      </c>
      <c r="O24" s="144"/>
    </row>
    <row r="25" spans="1:15" x14ac:dyDescent="0.35">
      <c r="A25" s="19" t="s">
        <v>69</v>
      </c>
      <c r="B25" s="13">
        <v>1956</v>
      </c>
      <c r="C25" s="39" t="s">
        <v>54</v>
      </c>
      <c r="D25" s="13" t="s">
        <v>39</v>
      </c>
      <c r="E25" s="31">
        <v>7</v>
      </c>
      <c r="F25" s="31">
        <v>4</v>
      </c>
      <c r="G25" s="31">
        <v>16</v>
      </c>
      <c r="H25" s="31">
        <v>3</v>
      </c>
      <c r="I25" s="31">
        <v>0</v>
      </c>
      <c r="J25" s="31">
        <v>0</v>
      </c>
      <c r="K25" s="31">
        <v>0</v>
      </c>
      <c r="L25" s="31">
        <v>0</v>
      </c>
      <c r="M25" s="13">
        <v>30</v>
      </c>
      <c r="N25" s="26">
        <f t="shared" si="0"/>
        <v>278</v>
      </c>
      <c r="O25" s="144"/>
    </row>
    <row r="26" spans="1:15" x14ac:dyDescent="0.35">
      <c r="A26" s="19" t="s">
        <v>61</v>
      </c>
      <c r="B26" s="13">
        <v>2337</v>
      </c>
      <c r="C26" s="13" t="s">
        <v>54</v>
      </c>
      <c r="D26" s="13" t="s">
        <v>39</v>
      </c>
      <c r="E26" s="31">
        <v>3</v>
      </c>
      <c r="F26" s="31">
        <v>7</v>
      </c>
      <c r="G26" s="31">
        <v>12</v>
      </c>
      <c r="H26" s="31">
        <v>6</v>
      </c>
      <c r="I26" s="31">
        <v>2</v>
      </c>
      <c r="J26" s="31">
        <v>0</v>
      </c>
      <c r="K26" s="31">
        <v>0</v>
      </c>
      <c r="L26" s="31">
        <v>0</v>
      </c>
      <c r="M26" s="13">
        <v>30</v>
      </c>
      <c r="N26" s="26">
        <f t="shared" si="0"/>
        <v>270</v>
      </c>
      <c r="O26" s="144"/>
    </row>
    <row r="27" spans="1:15" x14ac:dyDescent="0.35">
      <c r="A27" s="19" t="s">
        <v>68</v>
      </c>
      <c r="B27" s="13">
        <v>2578</v>
      </c>
      <c r="C27" s="39" t="s">
        <v>54</v>
      </c>
      <c r="D27" s="100" t="s">
        <v>37</v>
      </c>
      <c r="E27" s="31">
        <v>1</v>
      </c>
      <c r="F27" s="31">
        <v>5</v>
      </c>
      <c r="G27" s="31">
        <v>11</v>
      </c>
      <c r="H27" s="31">
        <v>6</v>
      </c>
      <c r="I27" s="31">
        <v>10</v>
      </c>
      <c r="J27" s="31">
        <v>2</v>
      </c>
      <c r="K27" s="31">
        <v>0</v>
      </c>
      <c r="L27" s="31">
        <v>0</v>
      </c>
      <c r="M27" s="13">
        <v>30</v>
      </c>
      <c r="N27" s="26">
        <f t="shared" si="0"/>
        <v>289</v>
      </c>
      <c r="O27" s="144"/>
    </row>
    <row r="28" spans="1:15" x14ac:dyDescent="0.35">
      <c r="A28" s="19" t="s">
        <v>72</v>
      </c>
      <c r="B28" s="13">
        <v>1750</v>
      </c>
      <c r="C28" s="39" t="s">
        <v>54</v>
      </c>
      <c r="D28" s="13" t="s">
        <v>37</v>
      </c>
      <c r="E28" s="31">
        <v>2</v>
      </c>
      <c r="F28" s="31">
        <v>10</v>
      </c>
      <c r="G28" s="31">
        <v>12</v>
      </c>
      <c r="H28" s="31">
        <v>5</v>
      </c>
      <c r="I28" s="31">
        <v>1</v>
      </c>
      <c r="J28" s="31">
        <v>0</v>
      </c>
      <c r="K28" s="31">
        <v>0</v>
      </c>
      <c r="L28" s="31">
        <v>0</v>
      </c>
      <c r="M28" s="13">
        <v>30</v>
      </c>
      <c r="N28" s="26">
        <f t="shared" si="0"/>
        <v>275</v>
      </c>
      <c r="O28" s="144"/>
    </row>
    <row r="29" spans="1:15" x14ac:dyDescent="0.35">
      <c r="A29" s="53" t="s">
        <v>90</v>
      </c>
      <c r="B29" s="9">
        <v>1982</v>
      </c>
      <c r="C29" s="9" t="s">
        <v>91</v>
      </c>
      <c r="D29" s="13" t="s">
        <v>37</v>
      </c>
      <c r="E29" s="31">
        <v>3</v>
      </c>
      <c r="F29" s="31">
        <v>11</v>
      </c>
      <c r="G29" s="31">
        <v>9</v>
      </c>
      <c r="H29" s="31">
        <v>6</v>
      </c>
      <c r="I29" s="31">
        <v>0</v>
      </c>
      <c r="J29" s="31">
        <v>1</v>
      </c>
      <c r="K29" s="31">
        <v>0</v>
      </c>
      <c r="L29" s="31">
        <v>0</v>
      </c>
      <c r="M29" s="13">
        <v>30</v>
      </c>
      <c r="N29" s="26">
        <f t="shared" si="0"/>
        <v>275</v>
      </c>
      <c r="O29" s="144"/>
    </row>
    <row r="30" spans="1:15" x14ac:dyDescent="0.35">
      <c r="A30" s="53" t="s">
        <v>151</v>
      </c>
      <c r="B30" s="9">
        <v>1726</v>
      </c>
      <c r="C30" s="9" t="s">
        <v>91</v>
      </c>
      <c r="D30" s="13" t="s">
        <v>37</v>
      </c>
      <c r="E30" s="31">
        <v>2</v>
      </c>
      <c r="F30" s="31">
        <v>6</v>
      </c>
      <c r="G30" s="31">
        <v>18</v>
      </c>
      <c r="H30" s="31">
        <v>3</v>
      </c>
      <c r="I30" s="31">
        <v>1</v>
      </c>
      <c r="J30" s="31">
        <v>0</v>
      </c>
      <c r="K30" s="31">
        <v>0</v>
      </c>
      <c r="L30" s="31">
        <v>0</v>
      </c>
      <c r="M30" s="13">
        <v>30</v>
      </c>
      <c r="N30" s="26">
        <f t="shared" si="0"/>
        <v>273</v>
      </c>
      <c r="O30" s="144"/>
    </row>
    <row r="31" spans="1:15" x14ac:dyDescent="0.35">
      <c r="A31" s="53" t="s">
        <v>158</v>
      </c>
      <c r="B31" s="13">
        <v>1577</v>
      </c>
      <c r="C31" s="39" t="s">
        <v>91</v>
      </c>
      <c r="D31" s="13" t="s">
        <v>37</v>
      </c>
      <c r="E31" s="13">
        <v>3</v>
      </c>
      <c r="F31" s="13">
        <v>9</v>
      </c>
      <c r="G31" s="13">
        <v>13</v>
      </c>
      <c r="H31" s="13">
        <v>1</v>
      </c>
      <c r="I31" s="13">
        <v>3</v>
      </c>
      <c r="J31" s="13">
        <v>1</v>
      </c>
      <c r="K31" s="13">
        <v>0</v>
      </c>
      <c r="L31" s="13">
        <v>0</v>
      </c>
      <c r="M31" s="13">
        <v>30</v>
      </c>
      <c r="N31" s="26">
        <f t="shared" si="0"/>
        <v>272</v>
      </c>
      <c r="O31" s="144"/>
    </row>
    <row r="32" spans="1:15" x14ac:dyDescent="0.35">
      <c r="A32" s="53" t="s">
        <v>152</v>
      </c>
      <c r="B32" s="9">
        <v>1723</v>
      </c>
      <c r="C32" s="9" t="s">
        <v>91</v>
      </c>
      <c r="D32" s="13" t="s">
        <v>37</v>
      </c>
      <c r="E32" s="13">
        <v>5</v>
      </c>
      <c r="F32" s="13">
        <v>7</v>
      </c>
      <c r="G32" s="13">
        <v>11</v>
      </c>
      <c r="H32" s="13">
        <v>4</v>
      </c>
      <c r="I32" s="13">
        <v>3</v>
      </c>
      <c r="J32" s="13">
        <v>0</v>
      </c>
      <c r="K32" s="13">
        <v>0</v>
      </c>
      <c r="L32" s="13">
        <v>0</v>
      </c>
      <c r="M32" s="13">
        <v>30</v>
      </c>
      <c r="N32" s="26">
        <f t="shared" si="0"/>
        <v>272</v>
      </c>
      <c r="O32" s="144"/>
    </row>
    <row r="33" spans="1:15" x14ac:dyDescent="0.35">
      <c r="A33" s="78" t="s">
        <v>80</v>
      </c>
      <c r="B33" s="13">
        <v>1853</v>
      </c>
      <c r="C33" s="39" t="s">
        <v>79</v>
      </c>
      <c r="D33" s="100" t="s">
        <v>37</v>
      </c>
      <c r="E33" s="13">
        <v>3</v>
      </c>
      <c r="F33" s="13">
        <v>6</v>
      </c>
      <c r="G33" s="13">
        <v>16</v>
      </c>
      <c r="H33" s="13">
        <v>3</v>
      </c>
      <c r="I33" s="13">
        <v>1</v>
      </c>
      <c r="J33" s="13">
        <v>1</v>
      </c>
      <c r="K33" s="13">
        <v>0</v>
      </c>
      <c r="L33" s="13">
        <v>0</v>
      </c>
      <c r="M33" s="13">
        <v>30</v>
      </c>
      <c r="N33" s="26">
        <f t="shared" si="0"/>
        <v>271</v>
      </c>
      <c r="O33" s="144"/>
    </row>
    <row r="34" spans="1:15" x14ac:dyDescent="0.35">
      <c r="A34" s="53" t="s">
        <v>47</v>
      </c>
      <c r="B34" s="9">
        <v>2218</v>
      </c>
      <c r="C34" s="9" t="s">
        <v>104</v>
      </c>
      <c r="D34" s="13" t="s">
        <v>37</v>
      </c>
      <c r="E34" s="80">
        <v>1</v>
      </c>
      <c r="F34" s="80">
        <v>5</v>
      </c>
      <c r="G34" s="80">
        <v>11</v>
      </c>
      <c r="H34" s="80">
        <v>6</v>
      </c>
      <c r="I34" s="80">
        <v>5</v>
      </c>
      <c r="J34" s="79">
        <v>2</v>
      </c>
      <c r="K34" s="79">
        <v>0</v>
      </c>
      <c r="L34" s="81">
        <v>0</v>
      </c>
      <c r="M34" s="13">
        <v>30</v>
      </c>
      <c r="N34" s="26">
        <f t="shared" si="0"/>
        <v>254</v>
      </c>
      <c r="O34" s="145"/>
    </row>
    <row r="35" spans="1:15" x14ac:dyDescent="0.35">
      <c r="A35" s="53" t="s">
        <v>98</v>
      </c>
      <c r="B35" s="13">
        <v>1615</v>
      </c>
      <c r="C35" s="39" t="s">
        <v>91</v>
      </c>
      <c r="D35" s="13" t="s">
        <v>37</v>
      </c>
      <c r="E35" s="13">
        <v>0</v>
      </c>
      <c r="F35" s="13">
        <v>3</v>
      </c>
      <c r="G35" s="13">
        <v>17</v>
      </c>
      <c r="H35" s="13">
        <v>6</v>
      </c>
      <c r="I35" s="13">
        <v>2</v>
      </c>
      <c r="J35" s="13">
        <v>0</v>
      </c>
      <c r="K35" s="13">
        <v>0</v>
      </c>
      <c r="L35" s="13">
        <v>0</v>
      </c>
      <c r="M35" s="13">
        <v>30</v>
      </c>
      <c r="N35" s="26">
        <f t="shared" si="0"/>
        <v>245</v>
      </c>
      <c r="O35" s="145"/>
    </row>
    <row r="36" spans="1:15" x14ac:dyDescent="0.35">
      <c r="A36" s="19" t="s">
        <v>95</v>
      </c>
      <c r="B36" s="9">
        <v>2499</v>
      </c>
      <c r="C36" s="9" t="s">
        <v>91</v>
      </c>
      <c r="D36" s="100" t="s">
        <v>1</v>
      </c>
      <c r="E36" s="13">
        <v>3</v>
      </c>
      <c r="F36" s="13">
        <v>13</v>
      </c>
      <c r="G36" s="13">
        <v>13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v>30</v>
      </c>
      <c r="N36" s="26">
        <f t="shared" si="0"/>
        <v>285</v>
      </c>
      <c r="O36" s="145" t="s">
        <v>100</v>
      </c>
    </row>
    <row r="37" spans="1:15" x14ac:dyDescent="0.35">
      <c r="A37" s="70" t="s">
        <v>71</v>
      </c>
      <c r="B37" s="13">
        <v>2202</v>
      </c>
      <c r="C37" s="13" t="s">
        <v>54</v>
      </c>
      <c r="D37" s="13" t="s">
        <v>1</v>
      </c>
      <c r="E37" s="13">
        <v>3</v>
      </c>
      <c r="F37" s="13">
        <v>9</v>
      </c>
      <c r="G37" s="13">
        <v>15</v>
      </c>
      <c r="H37" s="13">
        <v>2</v>
      </c>
      <c r="I37" s="13">
        <v>1</v>
      </c>
      <c r="J37" s="13">
        <v>0</v>
      </c>
      <c r="K37" s="13">
        <v>0</v>
      </c>
      <c r="L37" s="13">
        <v>0</v>
      </c>
      <c r="M37" s="13">
        <v>30</v>
      </c>
      <c r="N37" s="26">
        <f t="shared" si="0"/>
        <v>278</v>
      </c>
      <c r="O37" s="145" t="s">
        <v>167</v>
      </c>
    </row>
    <row r="38" spans="1:15" x14ac:dyDescent="0.35">
      <c r="A38" s="70" t="s">
        <v>73</v>
      </c>
      <c r="B38" s="13">
        <v>1263</v>
      </c>
      <c r="C38" s="13" t="s">
        <v>54</v>
      </c>
      <c r="D38" s="13" t="s">
        <v>1</v>
      </c>
      <c r="E38" s="13">
        <v>4</v>
      </c>
      <c r="F38" s="13">
        <v>9</v>
      </c>
      <c r="G38" s="13">
        <v>12</v>
      </c>
      <c r="H38" s="13">
        <v>3</v>
      </c>
      <c r="I38" s="13">
        <v>2</v>
      </c>
      <c r="J38" s="13">
        <v>0</v>
      </c>
      <c r="K38" s="13">
        <v>0</v>
      </c>
      <c r="L38" s="13">
        <v>0</v>
      </c>
      <c r="M38" s="13">
        <v>30</v>
      </c>
      <c r="N38" s="26">
        <f t="shared" si="0"/>
        <v>276</v>
      </c>
      <c r="O38" s="145" t="s">
        <v>167</v>
      </c>
    </row>
    <row r="39" spans="1:15" x14ac:dyDescent="0.35">
      <c r="A39" s="52" t="s">
        <v>134</v>
      </c>
      <c r="B39" s="9">
        <v>1850</v>
      </c>
      <c r="C39" s="11" t="s">
        <v>103</v>
      </c>
      <c r="D39" s="9" t="s">
        <v>1</v>
      </c>
      <c r="E39" s="31">
        <v>7</v>
      </c>
      <c r="F39" s="31">
        <v>5</v>
      </c>
      <c r="G39" s="31">
        <v>11</v>
      </c>
      <c r="H39" s="31">
        <v>6</v>
      </c>
      <c r="I39" s="31">
        <v>1</v>
      </c>
      <c r="J39" s="31">
        <v>0</v>
      </c>
      <c r="K39" s="31">
        <v>0</v>
      </c>
      <c r="L39" s="31">
        <v>0</v>
      </c>
      <c r="M39" s="9">
        <f>SUM(E39:L39)</f>
        <v>30</v>
      </c>
      <c r="N39" s="26">
        <f t="shared" si="0"/>
        <v>274</v>
      </c>
      <c r="O39" s="144"/>
    </row>
    <row r="40" spans="1:15" x14ac:dyDescent="0.35">
      <c r="A40" s="70" t="s">
        <v>70</v>
      </c>
      <c r="B40" s="13">
        <v>1249</v>
      </c>
      <c r="C40" s="13" t="s">
        <v>54</v>
      </c>
      <c r="D40" s="13" t="s">
        <v>1</v>
      </c>
      <c r="E40" s="31">
        <v>3</v>
      </c>
      <c r="F40" s="31">
        <v>9</v>
      </c>
      <c r="G40" s="31">
        <v>12</v>
      </c>
      <c r="H40" s="31">
        <v>4</v>
      </c>
      <c r="I40" s="31">
        <v>1</v>
      </c>
      <c r="J40" s="31">
        <v>1</v>
      </c>
      <c r="K40" s="31">
        <v>0</v>
      </c>
      <c r="L40" s="31">
        <v>0</v>
      </c>
      <c r="M40" s="13">
        <v>30</v>
      </c>
      <c r="N40" s="26">
        <f t="shared" si="0"/>
        <v>273</v>
      </c>
      <c r="O40" s="144"/>
    </row>
    <row r="41" spans="1:15" x14ac:dyDescent="0.35">
      <c r="A41" s="52" t="s">
        <v>120</v>
      </c>
      <c r="B41" s="9">
        <v>2508</v>
      </c>
      <c r="C41" s="11" t="s">
        <v>103</v>
      </c>
      <c r="D41" s="9" t="s">
        <v>1</v>
      </c>
      <c r="E41" s="31">
        <v>2</v>
      </c>
      <c r="F41" s="31">
        <v>7</v>
      </c>
      <c r="G41" s="31">
        <v>12</v>
      </c>
      <c r="H41" s="31">
        <v>7</v>
      </c>
      <c r="I41" s="31">
        <v>1</v>
      </c>
      <c r="J41" s="31">
        <v>1</v>
      </c>
      <c r="K41" s="31">
        <v>0</v>
      </c>
      <c r="L41" s="31">
        <v>0</v>
      </c>
      <c r="M41" s="9">
        <f>SUM(E41:L41)</f>
        <v>30</v>
      </c>
      <c r="N41" s="26">
        <f t="shared" si="0"/>
        <v>267</v>
      </c>
      <c r="O41" s="145"/>
    </row>
    <row r="42" spans="1:15" x14ac:dyDescent="0.35">
      <c r="A42" s="52" t="s">
        <v>93</v>
      </c>
      <c r="B42" s="9">
        <v>1172</v>
      </c>
      <c r="C42" s="11" t="s">
        <v>29</v>
      </c>
      <c r="D42" s="9" t="s">
        <v>1</v>
      </c>
      <c r="E42" s="31">
        <v>0</v>
      </c>
      <c r="F42" s="31">
        <v>3</v>
      </c>
      <c r="G42" s="31">
        <v>18</v>
      </c>
      <c r="H42" s="31">
        <v>9</v>
      </c>
      <c r="I42" s="31">
        <v>0</v>
      </c>
      <c r="J42" s="31">
        <v>0</v>
      </c>
      <c r="K42" s="31">
        <v>0</v>
      </c>
      <c r="L42" s="31">
        <v>0</v>
      </c>
      <c r="M42" s="9">
        <f>SUM(E42:L42)</f>
        <v>30</v>
      </c>
      <c r="N42" s="26">
        <f t="shared" si="0"/>
        <v>264</v>
      </c>
      <c r="O42" s="144"/>
    </row>
    <row r="43" spans="1:15" x14ac:dyDescent="0.35">
      <c r="A43" s="52" t="s">
        <v>132</v>
      </c>
      <c r="B43" s="9">
        <v>1983</v>
      </c>
      <c r="C43" s="11" t="s">
        <v>91</v>
      </c>
      <c r="D43" s="9" t="s">
        <v>1</v>
      </c>
      <c r="E43" s="31">
        <v>0</v>
      </c>
      <c r="F43" s="31">
        <v>3</v>
      </c>
      <c r="G43" s="31">
        <v>18</v>
      </c>
      <c r="H43" s="31">
        <v>8</v>
      </c>
      <c r="I43" s="31">
        <v>0</v>
      </c>
      <c r="J43" s="31">
        <v>1</v>
      </c>
      <c r="K43" s="31">
        <v>0</v>
      </c>
      <c r="L43" s="31">
        <v>0</v>
      </c>
      <c r="M43" s="13">
        <v>30</v>
      </c>
      <c r="N43" s="26">
        <f t="shared" si="0"/>
        <v>262</v>
      </c>
      <c r="O43" s="144"/>
    </row>
    <row r="44" spans="1:15" x14ac:dyDescent="0.35">
      <c r="A44" s="19" t="s">
        <v>60</v>
      </c>
      <c r="B44" s="13">
        <v>2579</v>
      </c>
      <c r="C44" s="13" t="s">
        <v>54</v>
      </c>
      <c r="D44" s="13" t="s">
        <v>1</v>
      </c>
      <c r="E44" s="31">
        <v>2</v>
      </c>
      <c r="F44" s="31">
        <v>6</v>
      </c>
      <c r="G44" s="31">
        <v>12</v>
      </c>
      <c r="H44" s="31">
        <v>5</v>
      </c>
      <c r="I44" s="31">
        <v>4</v>
      </c>
      <c r="J44" s="31">
        <v>1</v>
      </c>
      <c r="K44" s="31">
        <v>0</v>
      </c>
      <c r="L44" s="31">
        <v>0</v>
      </c>
      <c r="M44" s="9">
        <f>SUM(E44:L44)</f>
        <v>30</v>
      </c>
      <c r="N44" s="26">
        <f t="shared" si="0"/>
        <v>262</v>
      </c>
      <c r="O44" s="144"/>
    </row>
    <row r="45" spans="1:15" x14ac:dyDescent="0.35">
      <c r="A45" s="68" t="s">
        <v>74</v>
      </c>
      <c r="B45" s="13">
        <v>1922</v>
      </c>
      <c r="C45" s="10" t="s">
        <v>54</v>
      </c>
      <c r="D45" s="13" t="s">
        <v>1</v>
      </c>
      <c r="E45" s="31">
        <v>4</v>
      </c>
      <c r="F45" s="31">
        <v>5</v>
      </c>
      <c r="G45" s="31">
        <v>9</v>
      </c>
      <c r="H45" s="31">
        <v>3</v>
      </c>
      <c r="I45" s="31">
        <v>7</v>
      </c>
      <c r="J45" s="31">
        <v>2</v>
      </c>
      <c r="K45" s="31">
        <v>0</v>
      </c>
      <c r="L45" s="31">
        <v>0</v>
      </c>
      <c r="M45" s="9">
        <f>SUM(E45:L45)</f>
        <v>30</v>
      </c>
      <c r="N45" s="26">
        <f t="shared" si="0"/>
        <v>256</v>
      </c>
      <c r="O45" s="145"/>
    </row>
    <row r="46" spans="1:15" x14ac:dyDescent="0.35">
      <c r="A46" s="52" t="s">
        <v>136</v>
      </c>
      <c r="B46" s="9">
        <v>2502</v>
      </c>
      <c r="C46" s="11" t="s">
        <v>91</v>
      </c>
      <c r="D46" s="9" t="s">
        <v>1</v>
      </c>
      <c r="E46" s="31">
        <v>0</v>
      </c>
      <c r="F46" s="31">
        <v>7</v>
      </c>
      <c r="G46" s="31">
        <v>10</v>
      </c>
      <c r="H46" s="31">
        <v>6</v>
      </c>
      <c r="I46" s="31">
        <v>4</v>
      </c>
      <c r="J46" s="31">
        <v>3</v>
      </c>
      <c r="K46" s="31">
        <v>0</v>
      </c>
      <c r="L46" s="31">
        <v>0</v>
      </c>
      <c r="M46" s="9">
        <f>SUM(E46:L46)</f>
        <v>30</v>
      </c>
      <c r="N46" s="26">
        <f t="shared" si="0"/>
        <v>254</v>
      </c>
      <c r="O46" s="145"/>
    </row>
    <row r="47" spans="1:15" x14ac:dyDescent="0.35">
      <c r="A47" s="185" t="s">
        <v>133</v>
      </c>
      <c r="B47" s="9">
        <v>1984</v>
      </c>
      <c r="C47" s="11" t="s">
        <v>91</v>
      </c>
      <c r="D47" s="9" t="s">
        <v>1</v>
      </c>
      <c r="E47" s="31">
        <v>2</v>
      </c>
      <c r="F47" s="31">
        <v>3</v>
      </c>
      <c r="G47" s="31">
        <v>6</v>
      </c>
      <c r="H47" s="31">
        <v>6</v>
      </c>
      <c r="I47" s="31">
        <v>7</v>
      </c>
      <c r="J47" s="31">
        <v>6</v>
      </c>
      <c r="K47" s="31">
        <v>0</v>
      </c>
      <c r="L47" s="31">
        <v>0</v>
      </c>
      <c r="M47" s="13">
        <v>30</v>
      </c>
      <c r="N47" s="26">
        <f t="shared" si="0"/>
        <v>237</v>
      </c>
      <c r="O47" s="144"/>
    </row>
    <row r="48" spans="1:15" x14ac:dyDescent="0.35">
      <c r="A48" s="185" t="s">
        <v>159</v>
      </c>
      <c r="B48" s="9">
        <v>723</v>
      </c>
      <c r="C48" s="11"/>
      <c r="D48" s="9" t="s">
        <v>1</v>
      </c>
      <c r="E48" s="13">
        <v>2</v>
      </c>
      <c r="F48" s="13">
        <v>5</v>
      </c>
      <c r="G48" s="13">
        <v>12</v>
      </c>
      <c r="H48" s="13">
        <v>7</v>
      </c>
      <c r="I48" s="13">
        <v>0</v>
      </c>
      <c r="J48" s="13">
        <v>0</v>
      </c>
      <c r="K48" s="13">
        <v>0</v>
      </c>
      <c r="L48" s="13">
        <v>4</v>
      </c>
      <c r="M48" s="9">
        <f>SUM(E48:L48)</f>
        <v>30</v>
      </c>
      <c r="N48" s="26">
        <f t="shared" si="0"/>
        <v>234</v>
      </c>
      <c r="O48" s="144"/>
    </row>
    <row r="49" spans="1:15" x14ac:dyDescent="0.35">
      <c r="A49" s="138" t="s">
        <v>52</v>
      </c>
      <c r="B49" s="9">
        <v>2009</v>
      </c>
      <c r="C49" s="9" t="s">
        <v>51</v>
      </c>
      <c r="D49" s="9" t="s">
        <v>1</v>
      </c>
      <c r="E49" s="13">
        <v>4</v>
      </c>
      <c r="F49" s="13">
        <v>4</v>
      </c>
      <c r="G49" s="13">
        <v>5</v>
      </c>
      <c r="H49" s="13">
        <v>8</v>
      </c>
      <c r="I49" s="13">
        <v>2</v>
      </c>
      <c r="J49" s="13">
        <v>3</v>
      </c>
      <c r="K49" s="13">
        <v>2</v>
      </c>
      <c r="L49" s="13">
        <v>0</v>
      </c>
      <c r="M49" s="9">
        <f>SUM(E49:L49)</f>
        <v>28</v>
      </c>
      <c r="N49" s="26">
        <f t="shared" si="0"/>
        <v>231</v>
      </c>
      <c r="O49" s="145"/>
    </row>
    <row r="50" spans="1:15" x14ac:dyDescent="0.35">
      <c r="A50" s="182" t="s">
        <v>101</v>
      </c>
      <c r="B50" s="9">
        <v>569</v>
      </c>
      <c r="C50" s="9" t="s">
        <v>91</v>
      </c>
      <c r="D50" s="9" t="s">
        <v>1</v>
      </c>
      <c r="E50" s="13">
        <v>2</v>
      </c>
      <c r="F50" s="13">
        <v>1</v>
      </c>
      <c r="G50" s="13">
        <v>6</v>
      </c>
      <c r="H50" s="13">
        <v>9</v>
      </c>
      <c r="I50" s="13">
        <v>4</v>
      </c>
      <c r="J50" s="13">
        <v>4</v>
      </c>
      <c r="K50" s="13">
        <v>1</v>
      </c>
      <c r="L50" s="13">
        <v>3</v>
      </c>
      <c r="M50" s="9">
        <f>SUM(E50:L50)</f>
        <v>30</v>
      </c>
      <c r="N50" s="26">
        <f t="shared" si="0"/>
        <v>213</v>
      </c>
      <c r="O50" s="145"/>
    </row>
    <row r="51" spans="1:15" x14ac:dyDescent="0.35">
      <c r="A51" s="7"/>
      <c r="B51" s="20"/>
      <c r="C51" s="20"/>
      <c r="D51" s="20"/>
      <c r="E51" s="7"/>
      <c r="F51" s="7"/>
      <c r="G51" s="7"/>
      <c r="H51" s="7"/>
      <c r="I51" s="7"/>
      <c r="J51" s="7"/>
      <c r="K51" s="7"/>
      <c r="L51" s="7"/>
      <c r="M51" s="7"/>
      <c r="N51" s="29"/>
    </row>
    <row r="52" spans="1:15" x14ac:dyDescent="0.35">
      <c r="A52" s="193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</row>
  </sheetData>
  <autoFilter ref="C1:C52" xr:uid="{00000000-0001-0000-0500-000000000000}"/>
  <sortState xmlns:xlrd2="http://schemas.microsoft.com/office/spreadsheetml/2017/richdata2" ref="A36:N50">
    <sortCondition descending="1" ref="N36:N50"/>
  </sortState>
  <mergeCells count="9">
    <mergeCell ref="A52:N52"/>
    <mergeCell ref="A1:N1"/>
    <mergeCell ref="A2:A3"/>
    <mergeCell ref="B2:B3"/>
    <mergeCell ref="D2:D3"/>
    <mergeCell ref="M2:M3"/>
    <mergeCell ref="N2:N3"/>
    <mergeCell ref="C2:C3"/>
    <mergeCell ref="E2:L2"/>
  </mergeCells>
  <pageMargins left="0.25" right="0.25" top="0.75" bottom="0.75" header="0.3" footer="0.3"/>
  <pageSetup paperSize="9"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O57"/>
  <sheetViews>
    <sheetView topLeftCell="A29" zoomScaleNormal="100" workbookViewId="0">
      <selection activeCell="O37" sqref="O37"/>
    </sheetView>
  </sheetViews>
  <sheetFormatPr defaultRowHeight="13" x14ac:dyDescent="0.35"/>
  <cols>
    <col min="1" max="1" width="22.1796875" style="109" customWidth="1"/>
    <col min="2" max="2" width="6.81640625" style="108" customWidth="1"/>
    <col min="3" max="4" width="10.81640625" style="108" customWidth="1"/>
    <col min="5" max="13" width="6.81640625" style="108" customWidth="1"/>
    <col min="14" max="14" width="6.81640625" style="143" customWidth="1"/>
    <col min="15" max="15" width="13.1796875" style="108" customWidth="1"/>
    <col min="16" max="16384" width="8.7265625" style="109"/>
  </cols>
  <sheetData>
    <row r="1" spans="1:15" x14ac:dyDescent="0.35">
      <c r="A1" s="204" t="s">
        <v>13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35">
      <c r="A2" s="206" t="s">
        <v>0</v>
      </c>
      <c r="B2" s="206" t="s">
        <v>6</v>
      </c>
      <c r="C2" s="206" t="s">
        <v>9</v>
      </c>
      <c r="D2" s="206" t="s">
        <v>2</v>
      </c>
      <c r="E2" s="208" t="s">
        <v>21</v>
      </c>
      <c r="F2" s="209"/>
      <c r="G2" s="209"/>
      <c r="H2" s="209"/>
      <c r="I2" s="209"/>
      <c r="J2" s="209"/>
      <c r="K2" s="209"/>
      <c r="L2" s="210"/>
      <c r="M2" s="206" t="s">
        <v>4</v>
      </c>
      <c r="N2" s="206" t="s">
        <v>3</v>
      </c>
      <c r="O2" s="110"/>
    </row>
    <row r="3" spans="1:15" x14ac:dyDescent="0.35">
      <c r="A3" s="207"/>
      <c r="B3" s="207"/>
      <c r="C3" s="207"/>
      <c r="D3" s="207"/>
      <c r="E3" s="111" t="s">
        <v>5</v>
      </c>
      <c r="F3" s="111">
        <v>10</v>
      </c>
      <c r="G3" s="111">
        <v>9</v>
      </c>
      <c r="H3" s="111">
        <v>8</v>
      </c>
      <c r="I3" s="111">
        <v>7</v>
      </c>
      <c r="J3" s="111">
        <v>6</v>
      </c>
      <c r="K3" s="111">
        <v>5</v>
      </c>
      <c r="L3" s="111">
        <v>0</v>
      </c>
      <c r="M3" s="207"/>
      <c r="N3" s="207"/>
      <c r="O3" s="112" t="s">
        <v>25</v>
      </c>
    </row>
    <row r="4" spans="1:15" s="116" customFormat="1" x14ac:dyDescent="0.35">
      <c r="A4" s="133" t="s">
        <v>110</v>
      </c>
      <c r="B4" s="114">
        <v>2434</v>
      </c>
      <c r="C4" s="115" t="s">
        <v>103</v>
      </c>
      <c r="D4" s="114" t="s">
        <v>30</v>
      </c>
      <c r="E4" s="114">
        <v>12</v>
      </c>
      <c r="F4" s="114">
        <v>17</v>
      </c>
      <c r="G4" s="114">
        <v>1</v>
      </c>
      <c r="H4" s="114">
        <v>0</v>
      </c>
      <c r="I4" s="114">
        <v>0</v>
      </c>
      <c r="J4" s="114">
        <v>0</v>
      </c>
      <c r="K4" s="114">
        <v>0</v>
      </c>
      <c r="L4" s="114">
        <v>0</v>
      </c>
      <c r="M4" s="114">
        <v>30</v>
      </c>
      <c r="N4" s="118">
        <f t="shared" ref="N4:N35" si="0">SUM((10*E4)+(10*F4)+(9*G4)+(8*H4)+(7*I4)+(6*J4)+(5*K4)+(0*L4))</f>
        <v>299</v>
      </c>
      <c r="O4" s="114"/>
    </row>
    <row r="5" spans="1:15" s="116" customFormat="1" x14ac:dyDescent="0.35">
      <c r="A5" s="133" t="s">
        <v>112</v>
      </c>
      <c r="B5" s="114">
        <v>2</v>
      </c>
      <c r="C5" s="115" t="s">
        <v>29</v>
      </c>
      <c r="D5" s="114" t="s">
        <v>30</v>
      </c>
      <c r="E5" s="114">
        <v>11</v>
      </c>
      <c r="F5" s="114">
        <v>16</v>
      </c>
      <c r="G5" s="114">
        <v>3</v>
      </c>
      <c r="H5" s="114">
        <v>0</v>
      </c>
      <c r="I5" s="114">
        <v>0</v>
      </c>
      <c r="J5" s="114">
        <v>0</v>
      </c>
      <c r="K5" s="114">
        <v>0</v>
      </c>
      <c r="L5" s="114">
        <v>0</v>
      </c>
      <c r="M5" s="114">
        <v>30</v>
      </c>
      <c r="N5" s="118">
        <f t="shared" si="0"/>
        <v>297</v>
      </c>
      <c r="O5" s="114"/>
    </row>
    <row r="6" spans="1:15" s="116" customFormat="1" x14ac:dyDescent="0.35">
      <c r="A6" s="113" t="s">
        <v>58</v>
      </c>
      <c r="B6" s="114">
        <v>786</v>
      </c>
      <c r="C6" s="115" t="s">
        <v>54</v>
      </c>
      <c r="D6" s="114" t="s">
        <v>30</v>
      </c>
      <c r="E6" s="114">
        <v>7</v>
      </c>
      <c r="F6" s="114">
        <v>18</v>
      </c>
      <c r="G6" s="114">
        <v>3</v>
      </c>
      <c r="H6" s="114">
        <v>2</v>
      </c>
      <c r="I6" s="114">
        <v>0</v>
      </c>
      <c r="J6" s="114">
        <v>0</v>
      </c>
      <c r="K6" s="114">
        <v>0</v>
      </c>
      <c r="L6" s="114">
        <v>0</v>
      </c>
      <c r="M6" s="114">
        <v>30</v>
      </c>
      <c r="N6" s="118">
        <f t="shared" si="0"/>
        <v>293</v>
      </c>
      <c r="O6" s="114"/>
    </row>
    <row r="7" spans="1:15" s="116" customFormat="1" x14ac:dyDescent="0.35">
      <c r="A7" s="133" t="s">
        <v>160</v>
      </c>
      <c r="B7" s="114">
        <v>169</v>
      </c>
      <c r="C7" s="115" t="s">
        <v>29</v>
      </c>
      <c r="D7" s="114" t="s">
        <v>30</v>
      </c>
      <c r="E7" s="114">
        <v>7</v>
      </c>
      <c r="F7" s="114">
        <v>16</v>
      </c>
      <c r="G7" s="114">
        <v>5</v>
      </c>
      <c r="H7" s="114">
        <v>2</v>
      </c>
      <c r="I7" s="114">
        <v>0</v>
      </c>
      <c r="J7" s="114">
        <v>0</v>
      </c>
      <c r="K7" s="114">
        <v>0</v>
      </c>
      <c r="L7" s="114">
        <v>0</v>
      </c>
      <c r="M7" s="114">
        <v>30</v>
      </c>
      <c r="N7" s="118">
        <f t="shared" si="0"/>
        <v>291</v>
      </c>
      <c r="O7" s="114"/>
    </row>
    <row r="8" spans="1:15" s="116" customFormat="1" x14ac:dyDescent="0.35">
      <c r="A8" s="133" t="s">
        <v>161</v>
      </c>
      <c r="B8" s="114">
        <v>1465</v>
      </c>
      <c r="C8" s="115" t="s">
        <v>91</v>
      </c>
      <c r="D8" s="114" t="s">
        <v>30</v>
      </c>
      <c r="E8" s="114">
        <v>9</v>
      </c>
      <c r="F8" s="114">
        <v>12</v>
      </c>
      <c r="G8" s="114">
        <v>8</v>
      </c>
      <c r="H8" s="114">
        <v>1</v>
      </c>
      <c r="I8" s="114">
        <v>0</v>
      </c>
      <c r="J8" s="114">
        <v>0</v>
      </c>
      <c r="K8" s="114">
        <v>0</v>
      </c>
      <c r="L8" s="114">
        <v>0</v>
      </c>
      <c r="M8" s="114">
        <v>30</v>
      </c>
      <c r="N8" s="118">
        <f t="shared" si="0"/>
        <v>290</v>
      </c>
      <c r="O8" s="114"/>
    </row>
    <row r="9" spans="1:15" x14ac:dyDescent="0.35">
      <c r="A9" s="56" t="s">
        <v>28</v>
      </c>
      <c r="B9" s="117">
        <v>1798</v>
      </c>
      <c r="C9" s="115" t="s">
        <v>29</v>
      </c>
      <c r="D9" s="117" t="s">
        <v>39</v>
      </c>
      <c r="E9" s="114">
        <v>8</v>
      </c>
      <c r="F9" s="114">
        <v>14</v>
      </c>
      <c r="G9" s="114">
        <v>7</v>
      </c>
      <c r="H9" s="114">
        <v>1</v>
      </c>
      <c r="I9" s="114">
        <v>0</v>
      </c>
      <c r="J9" s="114">
        <v>0</v>
      </c>
      <c r="K9" s="114">
        <v>0</v>
      </c>
      <c r="L9" s="117">
        <v>0</v>
      </c>
      <c r="M9" s="117">
        <f>SUM(E9:L9)</f>
        <v>30</v>
      </c>
      <c r="N9" s="118">
        <f t="shared" si="0"/>
        <v>291</v>
      </c>
      <c r="O9" s="117"/>
    </row>
    <row r="10" spans="1:15" x14ac:dyDescent="0.35">
      <c r="A10" s="119" t="s">
        <v>34</v>
      </c>
      <c r="B10" s="117">
        <v>3623</v>
      </c>
      <c r="C10" s="117" t="s">
        <v>29</v>
      </c>
      <c r="D10" s="117" t="s">
        <v>39</v>
      </c>
      <c r="E10" s="114">
        <v>8</v>
      </c>
      <c r="F10" s="114">
        <v>13</v>
      </c>
      <c r="G10" s="114">
        <v>8</v>
      </c>
      <c r="H10" s="114">
        <v>1</v>
      </c>
      <c r="I10" s="114">
        <v>0</v>
      </c>
      <c r="J10" s="114">
        <v>0</v>
      </c>
      <c r="K10" s="114">
        <v>0</v>
      </c>
      <c r="L10" s="114">
        <v>0</v>
      </c>
      <c r="M10" s="117">
        <v>30</v>
      </c>
      <c r="N10" s="118">
        <f t="shared" si="0"/>
        <v>290</v>
      </c>
      <c r="O10" s="117"/>
    </row>
    <row r="11" spans="1:15" x14ac:dyDescent="0.35">
      <c r="A11" s="128" t="s">
        <v>96</v>
      </c>
      <c r="B11" s="114">
        <v>1661</v>
      </c>
      <c r="C11" s="114" t="s">
        <v>29</v>
      </c>
      <c r="D11" s="114" t="s">
        <v>39</v>
      </c>
      <c r="E11" s="114">
        <v>4</v>
      </c>
      <c r="F11" s="114">
        <v>15</v>
      </c>
      <c r="G11" s="114">
        <v>11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7">
        <f>SUM(E11:L11)</f>
        <v>30</v>
      </c>
      <c r="N11" s="118">
        <f t="shared" si="0"/>
        <v>289</v>
      </c>
      <c r="O11" s="114"/>
    </row>
    <row r="12" spans="1:15" x14ac:dyDescent="0.35">
      <c r="A12" s="128" t="s">
        <v>123</v>
      </c>
      <c r="B12" s="114">
        <v>2138</v>
      </c>
      <c r="C12" s="114" t="s">
        <v>103</v>
      </c>
      <c r="D12" s="114" t="s">
        <v>39</v>
      </c>
      <c r="E12" s="114">
        <v>5</v>
      </c>
      <c r="F12" s="114">
        <v>12</v>
      </c>
      <c r="G12" s="114">
        <v>10</v>
      </c>
      <c r="H12" s="114">
        <v>2</v>
      </c>
      <c r="I12" s="114">
        <v>1</v>
      </c>
      <c r="J12" s="114">
        <v>0</v>
      </c>
      <c r="K12" s="114">
        <v>0</v>
      </c>
      <c r="L12" s="114">
        <v>0</v>
      </c>
      <c r="M12" s="117">
        <f>SUM(E12:L12)</f>
        <v>30</v>
      </c>
      <c r="N12" s="118">
        <f t="shared" si="0"/>
        <v>283</v>
      </c>
      <c r="O12" s="114"/>
    </row>
    <row r="13" spans="1:15" x14ac:dyDescent="0.35">
      <c r="A13" s="120" t="s">
        <v>63</v>
      </c>
      <c r="B13" s="114">
        <v>1412</v>
      </c>
      <c r="C13" s="114" t="s">
        <v>54</v>
      </c>
      <c r="D13" s="114" t="s">
        <v>39</v>
      </c>
      <c r="E13" s="114">
        <v>3</v>
      </c>
      <c r="F13" s="114">
        <v>8</v>
      </c>
      <c r="G13" s="114">
        <v>14</v>
      </c>
      <c r="H13" s="114">
        <v>5</v>
      </c>
      <c r="I13" s="114">
        <v>0</v>
      </c>
      <c r="J13" s="114">
        <v>0</v>
      </c>
      <c r="K13" s="114">
        <v>0</v>
      </c>
      <c r="L13" s="114">
        <v>0</v>
      </c>
      <c r="M13" s="117">
        <f>SUM(E13:L13)</f>
        <v>30</v>
      </c>
      <c r="N13" s="118">
        <f t="shared" si="0"/>
        <v>276</v>
      </c>
      <c r="O13" s="114"/>
    </row>
    <row r="14" spans="1:15" x14ac:dyDescent="0.35">
      <c r="A14" s="131" t="s">
        <v>89</v>
      </c>
      <c r="B14" s="117">
        <v>2105</v>
      </c>
      <c r="C14" s="117" t="s">
        <v>88</v>
      </c>
      <c r="D14" s="117" t="s">
        <v>39</v>
      </c>
      <c r="E14" s="114">
        <v>5</v>
      </c>
      <c r="F14" s="114">
        <v>5</v>
      </c>
      <c r="G14" s="114">
        <v>16</v>
      </c>
      <c r="H14" s="114">
        <v>4</v>
      </c>
      <c r="I14" s="114">
        <v>0</v>
      </c>
      <c r="J14" s="114">
        <v>0</v>
      </c>
      <c r="K14" s="114">
        <v>0</v>
      </c>
      <c r="L14" s="114">
        <v>0</v>
      </c>
      <c r="M14" s="117">
        <f>SUM(E14:L14)</f>
        <v>30</v>
      </c>
      <c r="N14" s="118">
        <f t="shared" si="0"/>
        <v>276</v>
      </c>
      <c r="O14" s="114"/>
    </row>
    <row r="15" spans="1:15" x14ac:dyDescent="0.35">
      <c r="A15" s="128" t="s">
        <v>102</v>
      </c>
      <c r="B15" s="114">
        <v>1268</v>
      </c>
      <c r="C15" s="114" t="s">
        <v>103</v>
      </c>
      <c r="D15" s="114" t="s">
        <v>39</v>
      </c>
      <c r="E15" s="114">
        <v>4</v>
      </c>
      <c r="F15" s="114">
        <v>6</v>
      </c>
      <c r="G15" s="114">
        <v>14</v>
      </c>
      <c r="H15" s="114">
        <v>5</v>
      </c>
      <c r="I15" s="114">
        <v>1</v>
      </c>
      <c r="J15" s="114">
        <v>0</v>
      </c>
      <c r="K15" s="114">
        <v>0</v>
      </c>
      <c r="L15" s="114">
        <v>0</v>
      </c>
      <c r="M15" s="117">
        <f>SUM(E15:L15)</f>
        <v>30</v>
      </c>
      <c r="N15" s="118">
        <f t="shared" si="0"/>
        <v>273</v>
      </c>
      <c r="O15" s="114"/>
    </row>
    <row r="16" spans="1:15" x14ac:dyDescent="0.35">
      <c r="A16" s="129" t="s">
        <v>125</v>
      </c>
      <c r="B16" s="117">
        <v>1619</v>
      </c>
      <c r="C16" s="115" t="s">
        <v>29</v>
      </c>
      <c r="D16" s="117" t="s">
        <v>39</v>
      </c>
      <c r="E16" s="114">
        <v>2</v>
      </c>
      <c r="F16" s="114">
        <v>7</v>
      </c>
      <c r="G16" s="114">
        <v>13</v>
      </c>
      <c r="H16" s="114">
        <v>6</v>
      </c>
      <c r="I16" s="114">
        <v>0</v>
      </c>
      <c r="J16" s="114">
        <v>2</v>
      </c>
      <c r="K16" s="114">
        <v>0</v>
      </c>
      <c r="L16" s="114">
        <v>0</v>
      </c>
      <c r="M16" s="117">
        <v>30</v>
      </c>
      <c r="N16" s="118">
        <f t="shared" si="0"/>
        <v>267</v>
      </c>
      <c r="O16" s="117"/>
    </row>
    <row r="17" spans="1:15" x14ac:dyDescent="0.35">
      <c r="A17" s="128" t="s">
        <v>97</v>
      </c>
      <c r="B17" s="114">
        <v>638</v>
      </c>
      <c r="C17" s="114" t="s">
        <v>91</v>
      </c>
      <c r="D17" s="114" t="s">
        <v>39</v>
      </c>
      <c r="E17" s="114">
        <v>0</v>
      </c>
      <c r="F17" s="114">
        <v>1</v>
      </c>
      <c r="G17" s="114">
        <v>13</v>
      </c>
      <c r="H17" s="114">
        <v>11</v>
      </c>
      <c r="I17" s="114">
        <v>3</v>
      </c>
      <c r="J17" s="114">
        <v>0</v>
      </c>
      <c r="K17" s="114">
        <v>0</v>
      </c>
      <c r="L17" s="114">
        <v>2</v>
      </c>
      <c r="M17" s="117">
        <v>30</v>
      </c>
      <c r="N17" s="118">
        <f t="shared" si="0"/>
        <v>236</v>
      </c>
      <c r="O17" s="117"/>
    </row>
    <row r="18" spans="1:15" x14ac:dyDescent="0.35">
      <c r="A18" s="129" t="s">
        <v>108</v>
      </c>
      <c r="B18" s="117">
        <v>1143</v>
      </c>
      <c r="C18" s="115" t="s">
        <v>103</v>
      </c>
      <c r="D18" s="117" t="s">
        <v>37</v>
      </c>
      <c r="E18" s="114">
        <v>6</v>
      </c>
      <c r="F18" s="114">
        <v>10</v>
      </c>
      <c r="G18" s="114">
        <v>13</v>
      </c>
      <c r="H18" s="114">
        <v>1</v>
      </c>
      <c r="I18" s="114">
        <v>0</v>
      </c>
      <c r="J18" s="114">
        <v>0</v>
      </c>
      <c r="K18" s="114">
        <v>0</v>
      </c>
      <c r="L18" s="114">
        <v>0</v>
      </c>
      <c r="M18" s="117">
        <v>30</v>
      </c>
      <c r="N18" s="118">
        <f t="shared" si="0"/>
        <v>285</v>
      </c>
      <c r="O18" s="117"/>
    </row>
    <row r="19" spans="1:15" x14ac:dyDescent="0.35">
      <c r="A19" s="129" t="s">
        <v>46</v>
      </c>
      <c r="B19" s="117">
        <v>1476</v>
      </c>
      <c r="C19" s="115" t="s">
        <v>29</v>
      </c>
      <c r="D19" s="117" t="s">
        <v>37</v>
      </c>
      <c r="E19" s="114">
        <v>3</v>
      </c>
      <c r="F19" s="114">
        <v>16</v>
      </c>
      <c r="G19" s="114">
        <v>7</v>
      </c>
      <c r="H19" s="114">
        <v>3</v>
      </c>
      <c r="I19" s="114">
        <v>1</v>
      </c>
      <c r="J19" s="114">
        <v>0</v>
      </c>
      <c r="K19" s="114">
        <v>0</v>
      </c>
      <c r="L19" s="114">
        <v>0</v>
      </c>
      <c r="M19" s="117">
        <v>30</v>
      </c>
      <c r="N19" s="118">
        <f t="shared" si="0"/>
        <v>284</v>
      </c>
      <c r="O19" s="117"/>
    </row>
    <row r="20" spans="1:15" x14ac:dyDescent="0.35">
      <c r="A20" s="129" t="s">
        <v>48</v>
      </c>
      <c r="B20" s="117">
        <v>1291</v>
      </c>
      <c r="C20" s="115" t="s">
        <v>29</v>
      </c>
      <c r="D20" s="117" t="s">
        <v>37</v>
      </c>
      <c r="E20" s="114">
        <v>7</v>
      </c>
      <c r="F20" s="114">
        <v>7</v>
      </c>
      <c r="G20" s="114">
        <v>13</v>
      </c>
      <c r="H20" s="114">
        <v>3</v>
      </c>
      <c r="I20" s="114">
        <v>0</v>
      </c>
      <c r="J20" s="114">
        <v>0</v>
      </c>
      <c r="K20" s="114">
        <v>0</v>
      </c>
      <c r="L20" s="114">
        <v>0</v>
      </c>
      <c r="M20" s="117">
        <v>30</v>
      </c>
      <c r="N20" s="118">
        <f t="shared" si="0"/>
        <v>281</v>
      </c>
      <c r="O20" s="117"/>
    </row>
    <row r="21" spans="1:15" x14ac:dyDescent="0.35">
      <c r="A21" s="121" t="s">
        <v>82</v>
      </c>
      <c r="B21" s="117">
        <v>1901</v>
      </c>
      <c r="C21" s="117" t="s">
        <v>79</v>
      </c>
      <c r="D21" s="117" t="s">
        <v>37</v>
      </c>
      <c r="E21" s="122">
        <v>8</v>
      </c>
      <c r="F21" s="122">
        <v>7</v>
      </c>
      <c r="G21" s="122">
        <v>12</v>
      </c>
      <c r="H21" s="122">
        <v>2</v>
      </c>
      <c r="I21" s="122">
        <v>1</v>
      </c>
      <c r="J21" s="123">
        <v>0</v>
      </c>
      <c r="K21" s="123">
        <v>0</v>
      </c>
      <c r="L21" s="124">
        <v>0</v>
      </c>
      <c r="M21" s="117">
        <f t="shared" ref="M21:M26" si="1">SUM(E21:L21)</f>
        <v>30</v>
      </c>
      <c r="N21" s="118">
        <f t="shared" si="0"/>
        <v>281</v>
      </c>
      <c r="O21" s="117"/>
    </row>
    <row r="22" spans="1:15" x14ac:dyDescent="0.35">
      <c r="A22" s="127" t="s">
        <v>94</v>
      </c>
      <c r="B22" s="114">
        <v>1264</v>
      </c>
      <c r="C22" s="114" t="s">
        <v>29</v>
      </c>
      <c r="D22" s="114" t="s">
        <v>37</v>
      </c>
      <c r="E22" s="122">
        <v>5</v>
      </c>
      <c r="F22" s="122">
        <v>9</v>
      </c>
      <c r="G22" s="122">
        <v>12</v>
      </c>
      <c r="H22" s="122">
        <v>3</v>
      </c>
      <c r="I22" s="122">
        <v>1</v>
      </c>
      <c r="J22" s="123">
        <v>0</v>
      </c>
      <c r="K22" s="123">
        <v>0</v>
      </c>
      <c r="L22" s="124">
        <v>0</v>
      </c>
      <c r="M22" s="117">
        <f t="shared" si="1"/>
        <v>30</v>
      </c>
      <c r="N22" s="118">
        <f t="shared" si="0"/>
        <v>279</v>
      </c>
      <c r="O22" s="114"/>
    </row>
    <row r="23" spans="1:15" x14ac:dyDescent="0.35">
      <c r="A23" s="128" t="s">
        <v>47</v>
      </c>
      <c r="B23" s="114">
        <v>2218</v>
      </c>
      <c r="C23" s="114" t="s">
        <v>104</v>
      </c>
      <c r="D23" s="114" t="s">
        <v>37</v>
      </c>
      <c r="E23" s="114">
        <v>3</v>
      </c>
      <c r="F23" s="114">
        <v>10</v>
      </c>
      <c r="G23" s="114">
        <v>15</v>
      </c>
      <c r="H23" s="114">
        <v>0</v>
      </c>
      <c r="I23" s="114">
        <v>2</v>
      </c>
      <c r="J23" s="114">
        <v>0</v>
      </c>
      <c r="K23" s="114">
        <v>0</v>
      </c>
      <c r="L23" s="114">
        <v>0</v>
      </c>
      <c r="M23" s="117">
        <f t="shared" si="1"/>
        <v>30</v>
      </c>
      <c r="N23" s="118">
        <f t="shared" si="0"/>
        <v>279</v>
      </c>
      <c r="O23" s="114"/>
    </row>
    <row r="24" spans="1:15" x14ac:dyDescent="0.35">
      <c r="A24" s="127" t="s">
        <v>135</v>
      </c>
      <c r="B24" s="114">
        <v>42</v>
      </c>
      <c r="C24" s="114"/>
      <c r="D24" s="114" t="s">
        <v>37</v>
      </c>
      <c r="E24" s="122">
        <v>6</v>
      </c>
      <c r="F24" s="122">
        <v>8</v>
      </c>
      <c r="G24" s="122">
        <v>12</v>
      </c>
      <c r="H24" s="122">
        <v>2</v>
      </c>
      <c r="I24" s="122">
        <v>1</v>
      </c>
      <c r="J24" s="123">
        <v>1</v>
      </c>
      <c r="K24" s="123">
        <v>0</v>
      </c>
      <c r="L24" s="124">
        <v>0</v>
      </c>
      <c r="M24" s="117">
        <f t="shared" si="1"/>
        <v>30</v>
      </c>
      <c r="N24" s="118">
        <f t="shared" si="0"/>
        <v>277</v>
      </c>
      <c r="O24" s="114"/>
    </row>
    <row r="25" spans="1:15" x14ac:dyDescent="0.35">
      <c r="A25" s="126" t="s">
        <v>69</v>
      </c>
      <c r="B25" s="114">
        <v>1956</v>
      </c>
      <c r="C25" s="115" t="s">
        <v>54</v>
      </c>
      <c r="D25" s="114" t="s">
        <v>37</v>
      </c>
      <c r="E25" s="114">
        <v>2</v>
      </c>
      <c r="F25" s="114">
        <v>11</v>
      </c>
      <c r="G25" s="114">
        <v>12</v>
      </c>
      <c r="H25" s="114">
        <v>4</v>
      </c>
      <c r="I25" s="114">
        <v>0</v>
      </c>
      <c r="J25" s="114">
        <v>1</v>
      </c>
      <c r="K25" s="114">
        <v>0</v>
      </c>
      <c r="L25" s="114">
        <v>0</v>
      </c>
      <c r="M25" s="117">
        <f t="shared" si="1"/>
        <v>30</v>
      </c>
      <c r="N25" s="118">
        <f t="shared" si="0"/>
        <v>276</v>
      </c>
      <c r="O25" s="114"/>
    </row>
    <row r="26" spans="1:15" x14ac:dyDescent="0.35">
      <c r="A26" s="125" t="s">
        <v>52</v>
      </c>
      <c r="B26" s="117">
        <v>2009</v>
      </c>
      <c r="C26" s="117" t="s">
        <v>51</v>
      </c>
      <c r="D26" s="117" t="s">
        <v>37</v>
      </c>
      <c r="E26" s="114">
        <v>2</v>
      </c>
      <c r="F26" s="114">
        <v>10</v>
      </c>
      <c r="G26" s="114">
        <v>12</v>
      </c>
      <c r="H26" s="114">
        <v>5</v>
      </c>
      <c r="I26" s="114">
        <v>1</v>
      </c>
      <c r="J26" s="114">
        <v>0</v>
      </c>
      <c r="K26" s="114">
        <v>0</v>
      </c>
      <c r="L26" s="114">
        <v>0</v>
      </c>
      <c r="M26" s="117">
        <f t="shared" si="1"/>
        <v>30</v>
      </c>
      <c r="N26" s="118">
        <f t="shared" si="0"/>
        <v>275</v>
      </c>
      <c r="O26" s="114"/>
    </row>
    <row r="27" spans="1:15" x14ac:dyDescent="0.35">
      <c r="A27" s="119" t="s">
        <v>147</v>
      </c>
      <c r="B27" s="117">
        <v>1726</v>
      </c>
      <c r="C27" s="117"/>
      <c r="D27" s="117" t="s">
        <v>37</v>
      </c>
      <c r="E27" s="114">
        <v>3</v>
      </c>
      <c r="F27" s="114">
        <v>8</v>
      </c>
      <c r="G27" s="114">
        <v>10</v>
      </c>
      <c r="H27" s="114">
        <v>8</v>
      </c>
      <c r="I27" s="114">
        <v>1</v>
      </c>
      <c r="J27" s="114">
        <v>0</v>
      </c>
      <c r="K27" s="114">
        <v>0</v>
      </c>
      <c r="L27" s="114">
        <v>0</v>
      </c>
      <c r="M27" s="114">
        <v>30</v>
      </c>
      <c r="N27" s="118">
        <f t="shared" si="0"/>
        <v>271</v>
      </c>
      <c r="O27" s="114"/>
    </row>
    <row r="28" spans="1:15" x14ac:dyDescent="0.35">
      <c r="A28" s="120" t="s">
        <v>68</v>
      </c>
      <c r="B28" s="114">
        <v>2578</v>
      </c>
      <c r="C28" s="114" t="s">
        <v>54</v>
      </c>
      <c r="D28" s="114" t="s">
        <v>37</v>
      </c>
      <c r="E28" s="114">
        <v>0</v>
      </c>
      <c r="F28" s="114">
        <v>11</v>
      </c>
      <c r="G28" s="114">
        <v>9</v>
      </c>
      <c r="H28" s="114">
        <v>8</v>
      </c>
      <c r="I28" s="114">
        <v>0</v>
      </c>
      <c r="J28" s="114">
        <v>2</v>
      </c>
      <c r="K28" s="114">
        <v>0</v>
      </c>
      <c r="L28" s="114">
        <v>0</v>
      </c>
      <c r="M28" s="117">
        <f>SUM(E28:L28)</f>
        <v>30</v>
      </c>
      <c r="N28" s="118">
        <f t="shared" si="0"/>
        <v>267</v>
      </c>
      <c r="O28" s="117"/>
    </row>
    <row r="29" spans="1:15" x14ac:dyDescent="0.35">
      <c r="A29" s="119" t="s">
        <v>93</v>
      </c>
      <c r="B29" s="117">
        <v>1172</v>
      </c>
      <c r="C29" s="117" t="s">
        <v>29</v>
      </c>
      <c r="D29" s="117" t="s">
        <v>37</v>
      </c>
      <c r="E29" s="114">
        <v>2</v>
      </c>
      <c r="F29" s="114">
        <v>6</v>
      </c>
      <c r="G29" s="114">
        <v>15</v>
      </c>
      <c r="H29" s="114">
        <v>6</v>
      </c>
      <c r="I29" s="114">
        <v>0</v>
      </c>
      <c r="J29" s="114">
        <v>0</v>
      </c>
      <c r="K29" s="114">
        <v>0</v>
      </c>
      <c r="L29" s="114">
        <v>1</v>
      </c>
      <c r="M29" s="117">
        <f>SUM(E29:L29)</f>
        <v>30</v>
      </c>
      <c r="N29" s="118">
        <f t="shared" si="0"/>
        <v>263</v>
      </c>
      <c r="O29" s="117"/>
    </row>
    <row r="30" spans="1:15" x14ac:dyDescent="0.35">
      <c r="A30" s="120" t="s">
        <v>72</v>
      </c>
      <c r="B30" s="114">
        <v>1750</v>
      </c>
      <c r="C30" s="114" t="s">
        <v>54</v>
      </c>
      <c r="D30" s="114" t="s">
        <v>37</v>
      </c>
      <c r="E30" s="114">
        <v>1</v>
      </c>
      <c r="F30" s="114">
        <v>6</v>
      </c>
      <c r="G30" s="114">
        <v>10</v>
      </c>
      <c r="H30" s="114">
        <v>7</v>
      </c>
      <c r="I30" s="114">
        <v>5</v>
      </c>
      <c r="J30" s="114">
        <v>1</v>
      </c>
      <c r="K30" s="114">
        <v>0</v>
      </c>
      <c r="L30" s="114">
        <v>0</v>
      </c>
      <c r="M30" s="114">
        <v>30</v>
      </c>
      <c r="N30" s="118">
        <f t="shared" si="0"/>
        <v>257</v>
      </c>
      <c r="O30" s="114"/>
    </row>
    <row r="31" spans="1:15" x14ac:dyDescent="0.35">
      <c r="A31" s="121" t="s">
        <v>83</v>
      </c>
      <c r="B31" s="117">
        <v>1629</v>
      </c>
      <c r="C31" s="117" t="s">
        <v>79</v>
      </c>
      <c r="D31" s="117" t="s">
        <v>37</v>
      </c>
      <c r="E31" s="122">
        <v>2</v>
      </c>
      <c r="F31" s="122">
        <v>5</v>
      </c>
      <c r="G31" s="122">
        <v>7</v>
      </c>
      <c r="H31" s="122">
        <v>5</v>
      </c>
      <c r="I31" s="122">
        <v>6</v>
      </c>
      <c r="J31" s="123">
        <v>3</v>
      </c>
      <c r="K31" s="123">
        <v>2</v>
      </c>
      <c r="L31" s="124">
        <v>0</v>
      </c>
      <c r="M31" s="114">
        <v>30</v>
      </c>
      <c r="N31" s="118">
        <f t="shared" si="0"/>
        <v>243</v>
      </c>
      <c r="O31" s="130"/>
    </row>
    <row r="32" spans="1:15" x14ac:dyDescent="0.35">
      <c r="A32" s="119" t="s">
        <v>138</v>
      </c>
      <c r="B32" s="117">
        <v>1577</v>
      </c>
      <c r="C32" s="117" t="s">
        <v>139</v>
      </c>
      <c r="D32" s="117" t="s">
        <v>37</v>
      </c>
      <c r="E32" s="114">
        <v>0</v>
      </c>
      <c r="F32" s="114">
        <v>3</v>
      </c>
      <c r="G32" s="114">
        <v>9</v>
      </c>
      <c r="H32" s="114">
        <v>8</v>
      </c>
      <c r="I32" s="114">
        <v>7</v>
      </c>
      <c r="J32" s="114">
        <v>2</v>
      </c>
      <c r="K32" s="114">
        <v>0</v>
      </c>
      <c r="L32" s="114">
        <v>1</v>
      </c>
      <c r="M32" s="114">
        <v>30</v>
      </c>
      <c r="N32" s="118">
        <f t="shared" si="0"/>
        <v>236</v>
      </c>
      <c r="O32" s="130"/>
    </row>
    <row r="33" spans="1:15" x14ac:dyDescent="0.35">
      <c r="A33" s="128" t="s">
        <v>92</v>
      </c>
      <c r="B33" s="114">
        <v>2786</v>
      </c>
      <c r="C33" s="114" t="s">
        <v>91</v>
      </c>
      <c r="D33" s="114" t="s">
        <v>37</v>
      </c>
      <c r="E33" s="114">
        <v>2</v>
      </c>
      <c r="F33" s="114">
        <v>8</v>
      </c>
      <c r="G33" s="114">
        <v>9</v>
      </c>
      <c r="H33" s="114">
        <v>6</v>
      </c>
      <c r="I33" s="114">
        <v>0</v>
      </c>
      <c r="J33" s="114">
        <v>0</v>
      </c>
      <c r="K33" s="114">
        <v>0</v>
      </c>
      <c r="L33" s="114">
        <v>3</v>
      </c>
      <c r="M33" s="114">
        <v>30</v>
      </c>
      <c r="N33" s="118">
        <f t="shared" si="0"/>
        <v>229</v>
      </c>
      <c r="O33" s="117"/>
    </row>
    <row r="34" spans="1:15" x14ac:dyDescent="0.35">
      <c r="A34" s="56" t="s">
        <v>36</v>
      </c>
      <c r="B34" s="117">
        <v>1952</v>
      </c>
      <c r="C34" s="115" t="s">
        <v>29</v>
      </c>
      <c r="D34" s="117" t="s">
        <v>1</v>
      </c>
      <c r="E34" s="114">
        <v>5</v>
      </c>
      <c r="F34" s="114">
        <v>11</v>
      </c>
      <c r="G34" s="114">
        <v>11</v>
      </c>
      <c r="H34" s="114">
        <v>3</v>
      </c>
      <c r="I34" s="114">
        <v>0</v>
      </c>
      <c r="J34" s="114">
        <v>0</v>
      </c>
      <c r="K34" s="114">
        <v>0</v>
      </c>
      <c r="L34" s="114">
        <v>0</v>
      </c>
      <c r="M34" s="117">
        <f>SUM(E34:L34)</f>
        <v>30</v>
      </c>
      <c r="N34" s="118">
        <f t="shared" si="0"/>
        <v>283</v>
      </c>
      <c r="O34" s="117" t="s">
        <v>122</v>
      </c>
    </row>
    <row r="35" spans="1:15" x14ac:dyDescent="0.35">
      <c r="A35" s="126" t="s">
        <v>73</v>
      </c>
      <c r="B35" s="114">
        <v>1263</v>
      </c>
      <c r="C35" s="115" t="s">
        <v>54</v>
      </c>
      <c r="D35" s="114" t="s">
        <v>1</v>
      </c>
      <c r="E35" s="114">
        <v>3</v>
      </c>
      <c r="F35" s="114">
        <v>10</v>
      </c>
      <c r="G35" s="114">
        <v>11</v>
      </c>
      <c r="H35" s="114">
        <v>5</v>
      </c>
      <c r="I35" s="114">
        <v>1</v>
      </c>
      <c r="J35" s="114">
        <v>0</v>
      </c>
      <c r="K35" s="114">
        <v>0</v>
      </c>
      <c r="L35" s="114">
        <v>0</v>
      </c>
      <c r="M35" s="114">
        <v>30</v>
      </c>
      <c r="N35" s="118">
        <f t="shared" si="0"/>
        <v>276</v>
      </c>
      <c r="O35" s="114" t="s">
        <v>122</v>
      </c>
    </row>
    <row r="36" spans="1:15" x14ac:dyDescent="0.35">
      <c r="A36" s="121" t="s">
        <v>80</v>
      </c>
      <c r="B36" s="117">
        <v>1853</v>
      </c>
      <c r="C36" s="117" t="s">
        <v>79</v>
      </c>
      <c r="D36" s="117" t="s">
        <v>1</v>
      </c>
      <c r="E36" s="122">
        <v>6</v>
      </c>
      <c r="F36" s="122">
        <v>7</v>
      </c>
      <c r="G36" s="122">
        <v>8</v>
      </c>
      <c r="H36" s="122">
        <v>6</v>
      </c>
      <c r="I36" s="122">
        <v>2</v>
      </c>
      <c r="J36" s="123">
        <v>1</v>
      </c>
      <c r="K36" s="123">
        <v>0</v>
      </c>
      <c r="L36" s="124">
        <v>0</v>
      </c>
      <c r="M36" s="117">
        <f>SUM(E36:L36)</f>
        <v>30</v>
      </c>
      <c r="N36" s="118">
        <f t="shared" ref="N36:N55" si="2">SUM((10*E36)+(10*F36)+(9*G36)+(8*H36)+(7*I36)+(6*J36)+(5*K36)+(0*L36))</f>
        <v>270</v>
      </c>
      <c r="O36" s="114"/>
    </row>
    <row r="37" spans="1:15" x14ac:dyDescent="0.35">
      <c r="A37" s="129" t="s">
        <v>90</v>
      </c>
      <c r="B37" s="117">
        <v>1982</v>
      </c>
      <c r="C37" s="115" t="s">
        <v>91</v>
      </c>
      <c r="D37" s="117" t="s">
        <v>1</v>
      </c>
      <c r="E37" s="114">
        <v>3</v>
      </c>
      <c r="F37" s="114">
        <v>5</v>
      </c>
      <c r="G37" s="114">
        <v>16</v>
      </c>
      <c r="H37" s="114">
        <v>4</v>
      </c>
      <c r="I37" s="114">
        <v>2</v>
      </c>
      <c r="J37" s="114">
        <v>0</v>
      </c>
      <c r="K37" s="114">
        <v>0</v>
      </c>
      <c r="L37" s="114">
        <v>0</v>
      </c>
      <c r="M37" s="117">
        <f>SUM(E37:L37)</f>
        <v>30</v>
      </c>
      <c r="N37" s="118">
        <f t="shared" si="2"/>
        <v>270</v>
      </c>
      <c r="O37" s="114"/>
    </row>
    <row r="38" spans="1:15" x14ac:dyDescent="0.35">
      <c r="A38" s="120" t="s">
        <v>70</v>
      </c>
      <c r="B38" s="114">
        <v>1249</v>
      </c>
      <c r="C38" s="114" t="s">
        <v>54</v>
      </c>
      <c r="D38" s="114" t="s">
        <v>1</v>
      </c>
      <c r="E38" s="114">
        <v>3</v>
      </c>
      <c r="F38" s="114">
        <v>8</v>
      </c>
      <c r="G38" s="114">
        <v>11</v>
      </c>
      <c r="H38" s="114">
        <v>2</v>
      </c>
      <c r="I38" s="114">
        <v>4</v>
      </c>
      <c r="J38" s="114">
        <v>2</v>
      </c>
      <c r="K38" s="114">
        <v>0</v>
      </c>
      <c r="L38" s="114">
        <v>0</v>
      </c>
      <c r="M38" s="114">
        <v>30</v>
      </c>
      <c r="N38" s="118">
        <f t="shared" si="2"/>
        <v>265</v>
      </c>
      <c r="O38" s="114"/>
    </row>
    <row r="39" spans="1:15" x14ac:dyDescent="0.35">
      <c r="A39" s="56" t="s">
        <v>95</v>
      </c>
      <c r="B39" s="117">
        <v>2499</v>
      </c>
      <c r="C39" s="117" t="s">
        <v>91</v>
      </c>
      <c r="D39" s="117" t="s">
        <v>1</v>
      </c>
      <c r="E39" s="114">
        <v>6</v>
      </c>
      <c r="F39" s="114">
        <v>8</v>
      </c>
      <c r="G39" s="114">
        <v>6</v>
      </c>
      <c r="H39" s="114">
        <v>5</v>
      </c>
      <c r="I39" s="114">
        <v>3</v>
      </c>
      <c r="J39" s="114">
        <v>1</v>
      </c>
      <c r="K39" s="114">
        <v>0</v>
      </c>
      <c r="L39" s="114">
        <v>1</v>
      </c>
      <c r="M39" s="117">
        <f>SUM(E39:L39)</f>
        <v>30</v>
      </c>
      <c r="N39" s="118">
        <f t="shared" si="2"/>
        <v>261</v>
      </c>
      <c r="O39" s="114"/>
    </row>
    <row r="40" spans="1:15" x14ac:dyDescent="0.35">
      <c r="A40" s="128" t="s">
        <v>126</v>
      </c>
      <c r="B40" s="114">
        <v>1850</v>
      </c>
      <c r="C40" s="114" t="s">
        <v>103</v>
      </c>
      <c r="D40" s="114" t="s">
        <v>1</v>
      </c>
      <c r="E40" s="114">
        <v>2</v>
      </c>
      <c r="F40" s="114">
        <v>7</v>
      </c>
      <c r="G40" s="114">
        <v>8</v>
      </c>
      <c r="H40" s="114">
        <v>7</v>
      </c>
      <c r="I40" s="114">
        <v>6</v>
      </c>
      <c r="J40" s="114">
        <v>0</v>
      </c>
      <c r="K40" s="114">
        <v>0</v>
      </c>
      <c r="L40" s="114">
        <v>0</v>
      </c>
      <c r="M40" s="114">
        <v>30</v>
      </c>
      <c r="N40" s="118">
        <f t="shared" si="2"/>
        <v>260</v>
      </c>
      <c r="O40" s="114"/>
    </row>
    <row r="41" spans="1:15" x14ac:dyDescent="0.35">
      <c r="A41" s="120" t="s">
        <v>66</v>
      </c>
      <c r="B41" s="114">
        <v>1119</v>
      </c>
      <c r="C41" s="114" t="s">
        <v>54</v>
      </c>
      <c r="D41" s="114" t="s">
        <v>1</v>
      </c>
      <c r="E41" s="114">
        <v>2</v>
      </c>
      <c r="F41" s="114">
        <v>4</v>
      </c>
      <c r="G41" s="114">
        <v>11</v>
      </c>
      <c r="H41" s="114">
        <v>8</v>
      </c>
      <c r="I41" s="114">
        <v>5</v>
      </c>
      <c r="J41" s="114">
        <v>0</v>
      </c>
      <c r="K41" s="114">
        <v>0</v>
      </c>
      <c r="L41" s="114">
        <v>0</v>
      </c>
      <c r="M41" s="114">
        <v>30</v>
      </c>
      <c r="N41" s="118">
        <f t="shared" si="2"/>
        <v>258</v>
      </c>
      <c r="O41" s="114"/>
    </row>
    <row r="42" spans="1:15" x14ac:dyDescent="0.35">
      <c r="A42" s="113" t="s">
        <v>71</v>
      </c>
      <c r="B42" s="114">
        <v>2202</v>
      </c>
      <c r="C42" s="114" t="s">
        <v>54</v>
      </c>
      <c r="D42" s="114" t="s">
        <v>1</v>
      </c>
      <c r="E42" s="114">
        <v>2</v>
      </c>
      <c r="F42" s="114">
        <v>2</v>
      </c>
      <c r="G42" s="114">
        <v>13</v>
      </c>
      <c r="H42" s="114">
        <v>11</v>
      </c>
      <c r="I42" s="114">
        <v>0</v>
      </c>
      <c r="J42" s="114">
        <v>2</v>
      </c>
      <c r="K42" s="114">
        <v>0</v>
      </c>
      <c r="L42" s="114">
        <v>0</v>
      </c>
      <c r="M42" s="114">
        <v>30</v>
      </c>
      <c r="N42" s="118">
        <f t="shared" si="2"/>
        <v>257</v>
      </c>
      <c r="O42" s="114"/>
    </row>
    <row r="43" spans="1:15" x14ac:dyDescent="0.35">
      <c r="A43" s="120" t="s">
        <v>67</v>
      </c>
      <c r="B43" s="114">
        <v>2582</v>
      </c>
      <c r="C43" s="114" t="s">
        <v>54</v>
      </c>
      <c r="D43" s="114" t="s">
        <v>1</v>
      </c>
      <c r="E43" s="114">
        <v>5</v>
      </c>
      <c r="F43" s="114">
        <v>7</v>
      </c>
      <c r="G43" s="114">
        <v>11</v>
      </c>
      <c r="H43" s="114">
        <v>2</v>
      </c>
      <c r="I43" s="114">
        <v>2</v>
      </c>
      <c r="J43" s="114">
        <v>0</v>
      </c>
      <c r="K43" s="114">
        <v>0</v>
      </c>
      <c r="L43" s="114">
        <v>3</v>
      </c>
      <c r="M43" s="114">
        <v>30</v>
      </c>
      <c r="N43" s="118">
        <f t="shared" si="2"/>
        <v>249</v>
      </c>
      <c r="O43" s="114"/>
    </row>
    <row r="44" spans="1:15" x14ac:dyDescent="0.35">
      <c r="A44" s="129" t="s">
        <v>109</v>
      </c>
      <c r="B44" s="117">
        <v>569</v>
      </c>
      <c r="C44" s="117" t="s">
        <v>91</v>
      </c>
      <c r="D44" s="117" t="s">
        <v>1</v>
      </c>
      <c r="E44" s="114">
        <v>1</v>
      </c>
      <c r="F44" s="114">
        <v>4</v>
      </c>
      <c r="G44" s="114">
        <v>10</v>
      </c>
      <c r="H44" s="114">
        <v>6</v>
      </c>
      <c r="I44" s="114">
        <v>2</v>
      </c>
      <c r="J44" s="114">
        <v>6</v>
      </c>
      <c r="K44" s="114">
        <v>1</v>
      </c>
      <c r="L44" s="114">
        <v>0</v>
      </c>
      <c r="M44" s="117">
        <f>SUM(E44:L44)</f>
        <v>30</v>
      </c>
      <c r="N44" s="118">
        <f t="shared" si="2"/>
        <v>243</v>
      </c>
      <c r="O44" s="117"/>
    </row>
    <row r="45" spans="1:15" x14ac:dyDescent="0.35">
      <c r="A45" s="129" t="s">
        <v>132</v>
      </c>
      <c r="B45" s="117">
        <v>1982</v>
      </c>
      <c r="C45" s="117" t="s">
        <v>91</v>
      </c>
      <c r="D45" s="117" t="s">
        <v>1</v>
      </c>
      <c r="E45" s="114">
        <v>0</v>
      </c>
      <c r="F45" s="114">
        <v>1</v>
      </c>
      <c r="G45" s="114">
        <v>14</v>
      </c>
      <c r="H45" s="114">
        <v>5</v>
      </c>
      <c r="I45" s="114">
        <v>8</v>
      </c>
      <c r="J45" s="114">
        <v>1</v>
      </c>
      <c r="K45" s="114">
        <v>0</v>
      </c>
      <c r="L45" s="114">
        <v>0</v>
      </c>
      <c r="M45" s="117">
        <f>SUM(E45:L45)</f>
        <v>29</v>
      </c>
      <c r="N45" s="118">
        <f t="shared" si="2"/>
        <v>238</v>
      </c>
      <c r="O45" s="117"/>
    </row>
    <row r="46" spans="1:15" x14ac:dyDescent="0.35">
      <c r="A46" s="129" t="s">
        <v>141</v>
      </c>
      <c r="B46" s="117">
        <v>1054</v>
      </c>
      <c r="C46" s="117" t="s">
        <v>103</v>
      </c>
      <c r="D46" s="117" t="s">
        <v>1</v>
      </c>
      <c r="E46" s="114">
        <v>2</v>
      </c>
      <c r="F46" s="114">
        <v>4</v>
      </c>
      <c r="G46" s="114">
        <v>10</v>
      </c>
      <c r="H46" s="114">
        <v>6</v>
      </c>
      <c r="I46" s="114">
        <v>3</v>
      </c>
      <c r="J46" s="114">
        <v>3</v>
      </c>
      <c r="K46" s="114">
        <v>0</v>
      </c>
      <c r="L46" s="114">
        <v>2</v>
      </c>
      <c r="M46" s="117">
        <f>SUM(E46:L46)</f>
        <v>30</v>
      </c>
      <c r="N46" s="118">
        <f t="shared" si="2"/>
        <v>237</v>
      </c>
      <c r="O46" s="117"/>
    </row>
    <row r="47" spans="1:15" x14ac:dyDescent="0.35">
      <c r="A47" s="56" t="s">
        <v>98</v>
      </c>
      <c r="B47" s="114">
        <v>1615</v>
      </c>
      <c r="C47" s="114" t="s">
        <v>91</v>
      </c>
      <c r="D47" s="117" t="s">
        <v>1</v>
      </c>
      <c r="E47" s="114">
        <v>0</v>
      </c>
      <c r="F47" s="114">
        <v>3</v>
      </c>
      <c r="G47" s="114">
        <v>14</v>
      </c>
      <c r="H47" s="114">
        <v>3</v>
      </c>
      <c r="I47" s="114">
        <v>5</v>
      </c>
      <c r="J47" s="114">
        <v>3</v>
      </c>
      <c r="K47" s="114">
        <v>0</v>
      </c>
      <c r="L47" s="114">
        <v>2</v>
      </c>
      <c r="M47" s="117">
        <f>SUM(E47:L47)</f>
        <v>30</v>
      </c>
      <c r="N47" s="118">
        <f t="shared" si="2"/>
        <v>233</v>
      </c>
      <c r="O47" s="117"/>
    </row>
    <row r="48" spans="1:15" x14ac:dyDescent="0.35">
      <c r="A48" s="113" t="s">
        <v>60</v>
      </c>
      <c r="B48" s="114">
        <v>2579</v>
      </c>
      <c r="C48" s="115" t="s">
        <v>54</v>
      </c>
      <c r="D48" s="114" t="s">
        <v>1</v>
      </c>
      <c r="E48" s="114">
        <v>1</v>
      </c>
      <c r="F48" s="114">
        <v>3</v>
      </c>
      <c r="G48" s="114">
        <v>8</v>
      </c>
      <c r="H48" s="114">
        <v>11</v>
      </c>
      <c r="I48" s="114">
        <v>4</v>
      </c>
      <c r="J48" s="114">
        <v>0</v>
      </c>
      <c r="K48" s="114">
        <v>0</v>
      </c>
      <c r="L48" s="114">
        <v>3</v>
      </c>
      <c r="M48" s="114">
        <v>30</v>
      </c>
      <c r="N48" s="118">
        <f t="shared" si="2"/>
        <v>228</v>
      </c>
      <c r="O48" s="117"/>
    </row>
    <row r="49" spans="1:15" x14ac:dyDescent="0.35">
      <c r="A49" s="132" t="s">
        <v>124</v>
      </c>
      <c r="B49" s="117">
        <v>168</v>
      </c>
      <c r="C49" s="117" t="s">
        <v>29</v>
      </c>
      <c r="D49" s="117" t="s">
        <v>1</v>
      </c>
      <c r="E49" s="117">
        <v>1</v>
      </c>
      <c r="F49" s="117">
        <v>4</v>
      </c>
      <c r="G49" s="117">
        <v>8</v>
      </c>
      <c r="H49" s="117">
        <v>4</v>
      </c>
      <c r="I49" s="117">
        <v>7</v>
      </c>
      <c r="J49" s="117">
        <v>3</v>
      </c>
      <c r="K49" s="117">
        <v>1</v>
      </c>
      <c r="L49" s="117">
        <v>2</v>
      </c>
      <c r="M49" s="114">
        <v>30</v>
      </c>
      <c r="N49" s="118">
        <f t="shared" si="2"/>
        <v>226</v>
      </c>
      <c r="O49" s="117"/>
    </row>
    <row r="50" spans="1:15" x14ac:dyDescent="0.35">
      <c r="A50" s="113" t="s">
        <v>61</v>
      </c>
      <c r="B50" s="114">
        <v>2337</v>
      </c>
      <c r="C50" s="114" t="s">
        <v>54</v>
      </c>
      <c r="D50" s="114" t="s">
        <v>1</v>
      </c>
      <c r="E50" s="114">
        <v>0</v>
      </c>
      <c r="F50" s="114">
        <v>7</v>
      </c>
      <c r="G50" s="114">
        <v>12</v>
      </c>
      <c r="H50" s="114">
        <v>2</v>
      </c>
      <c r="I50" s="114">
        <v>3</v>
      </c>
      <c r="J50" s="114">
        <v>1</v>
      </c>
      <c r="K50" s="114">
        <v>0</v>
      </c>
      <c r="L50" s="114">
        <v>5</v>
      </c>
      <c r="M50" s="114">
        <v>30</v>
      </c>
      <c r="N50" s="118">
        <f t="shared" si="2"/>
        <v>221</v>
      </c>
      <c r="O50" s="117"/>
    </row>
    <row r="51" spans="1:15" x14ac:dyDescent="0.35">
      <c r="A51" s="129" t="s">
        <v>115</v>
      </c>
      <c r="B51" s="117">
        <v>2508</v>
      </c>
      <c r="C51" s="117" t="s">
        <v>103</v>
      </c>
      <c r="D51" s="117" t="s">
        <v>1</v>
      </c>
      <c r="E51" s="114">
        <v>2</v>
      </c>
      <c r="F51" s="114">
        <v>5</v>
      </c>
      <c r="G51" s="114">
        <v>10</v>
      </c>
      <c r="H51" s="114">
        <v>5</v>
      </c>
      <c r="I51" s="114">
        <v>3</v>
      </c>
      <c r="J51" s="114">
        <v>0</v>
      </c>
      <c r="K51" s="114">
        <v>0</v>
      </c>
      <c r="L51" s="114">
        <v>5</v>
      </c>
      <c r="M51" s="117">
        <f>SUM(E51:L51)</f>
        <v>30</v>
      </c>
      <c r="N51" s="118">
        <f t="shared" si="2"/>
        <v>221</v>
      </c>
      <c r="O51" s="130"/>
    </row>
    <row r="52" spans="1:15" x14ac:dyDescent="0.35">
      <c r="A52" s="56" t="s">
        <v>152</v>
      </c>
      <c r="B52" s="117">
        <v>1723</v>
      </c>
      <c r="C52" s="117"/>
      <c r="D52" s="117" t="s">
        <v>1</v>
      </c>
      <c r="E52" s="114">
        <v>1</v>
      </c>
      <c r="F52" s="114">
        <v>5</v>
      </c>
      <c r="G52" s="114">
        <v>7</v>
      </c>
      <c r="H52" s="114">
        <v>8</v>
      </c>
      <c r="I52" s="114">
        <v>3</v>
      </c>
      <c r="J52" s="114">
        <v>2</v>
      </c>
      <c r="K52" s="114">
        <v>0</v>
      </c>
      <c r="L52" s="114">
        <v>0</v>
      </c>
      <c r="M52" s="117">
        <v>30</v>
      </c>
      <c r="N52" s="118">
        <f t="shared" si="2"/>
        <v>220</v>
      </c>
      <c r="O52" s="117"/>
    </row>
    <row r="53" spans="1:15" x14ac:dyDescent="0.35">
      <c r="A53" s="126" t="s">
        <v>74</v>
      </c>
      <c r="B53" s="114">
        <v>1922</v>
      </c>
      <c r="C53" s="115" t="s">
        <v>54</v>
      </c>
      <c r="D53" s="114" t="s">
        <v>1</v>
      </c>
      <c r="E53" s="114">
        <v>0</v>
      </c>
      <c r="F53" s="114">
        <v>5</v>
      </c>
      <c r="G53" s="114">
        <v>6</v>
      </c>
      <c r="H53" s="114">
        <v>6</v>
      </c>
      <c r="I53" s="114">
        <v>5</v>
      </c>
      <c r="J53" s="114">
        <v>5</v>
      </c>
      <c r="K53" s="114">
        <v>0</v>
      </c>
      <c r="L53" s="114">
        <v>3</v>
      </c>
      <c r="M53" s="114">
        <v>30</v>
      </c>
      <c r="N53" s="118">
        <f t="shared" si="2"/>
        <v>217</v>
      </c>
      <c r="O53" s="117"/>
    </row>
    <row r="54" spans="1:15" x14ac:dyDescent="0.35">
      <c r="A54" s="129" t="s">
        <v>133</v>
      </c>
      <c r="B54" s="117">
        <v>1983</v>
      </c>
      <c r="C54" s="117" t="s">
        <v>91</v>
      </c>
      <c r="D54" s="117" t="s">
        <v>1</v>
      </c>
      <c r="E54" s="114">
        <v>0</v>
      </c>
      <c r="F54" s="114">
        <v>0</v>
      </c>
      <c r="G54" s="114">
        <v>7</v>
      </c>
      <c r="H54" s="114">
        <v>6</v>
      </c>
      <c r="I54" s="114">
        <v>8</v>
      </c>
      <c r="J54" s="114">
        <v>7</v>
      </c>
      <c r="K54" s="114">
        <v>0</v>
      </c>
      <c r="L54" s="114">
        <v>1</v>
      </c>
      <c r="M54" s="117">
        <f>SUM(E54:L54)</f>
        <v>29</v>
      </c>
      <c r="N54" s="118">
        <f t="shared" si="2"/>
        <v>209</v>
      </c>
      <c r="O54" s="117"/>
    </row>
    <row r="55" spans="1:15" x14ac:dyDescent="0.35">
      <c r="A55" s="129" t="s">
        <v>140</v>
      </c>
      <c r="B55" s="117">
        <v>2502</v>
      </c>
      <c r="C55" s="117" t="s">
        <v>91</v>
      </c>
      <c r="D55" s="117" t="s">
        <v>1</v>
      </c>
      <c r="E55" s="114">
        <v>0</v>
      </c>
      <c r="F55" s="114">
        <v>1</v>
      </c>
      <c r="G55" s="114">
        <v>4</v>
      </c>
      <c r="H55" s="114">
        <v>9</v>
      </c>
      <c r="I55" s="114">
        <v>8</v>
      </c>
      <c r="J55" s="114">
        <v>2</v>
      </c>
      <c r="K55" s="114">
        <v>0</v>
      </c>
      <c r="L55" s="114">
        <v>6</v>
      </c>
      <c r="M55" s="117">
        <f>SUM(E55:L55)</f>
        <v>30</v>
      </c>
      <c r="N55" s="118">
        <f t="shared" si="2"/>
        <v>186</v>
      </c>
      <c r="O55" s="117"/>
    </row>
    <row r="57" spans="1:15" x14ac:dyDescent="0.35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</row>
  </sheetData>
  <autoFilter ref="C1:C57" xr:uid="{00000000-0001-0000-0600-000000000000}"/>
  <sortState xmlns:xlrd2="http://schemas.microsoft.com/office/spreadsheetml/2017/richdata2" ref="A34:N55">
    <sortCondition descending="1" ref="N34:N55"/>
  </sortState>
  <mergeCells count="9">
    <mergeCell ref="A57:N57"/>
    <mergeCell ref="A1:N1"/>
    <mergeCell ref="A2:A3"/>
    <mergeCell ref="B2:B3"/>
    <mergeCell ref="D2:D3"/>
    <mergeCell ref="M2:M3"/>
    <mergeCell ref="N2:N3"/>
    <mergeCell ref="C2:C3"/>
    <mergeCell ref="E2:L2"/>
  </mergeCells>
  <pageMargins left="0.25" right="0.25" top="0.75" bottom="0.75" header="0.3" footer="0.3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4F0D-F603-4783-8B2B-0739A3907631}">
  <sheetPr>
    <tabColor rgb="FFFF0000"/>
    <pageSetUpPr fitToPage="1"/>
  </sheetPr>
  <dimension ref="A1:O12"/>
  <sheetViews>
    <sheetView workbookViewId="0">
      <selection activeCell="D15" sqref="D15"/>
    </sheetView>
  </sheetViews>
  <sheetFormatPr defaultRowHeight="14.5" x14ac:dyDescent="0.35"/>
  <cols>
    <col min="1" max="1" width="19.6328125" customWidth="1"/>
    <col min="3" max="3" width="10.08984375" customWidth="1"/>
    <col min="5" max="14" width="7.453125" customWidth="1"/>
  </cols>
  <sheetData>
    <row r="1" spans="1:15" ht="18" x14ac:dyDescent="0.4">
      <c r="A1" s="202" t="s">
        <v>41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11"/>
      <c r="O1" s="40"/>
    </row>
    <row r="2" spans="1:15" x14ac:dyDescent="0.35">
      <c r="A2" s="197" t="s">
        <v>0</v>
      </c>
      <c r="B2" s="197" t="s">
        <v>6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0"/>
      <c r="K2" s="200"/>
      <c r="L2" s="201"/>
      <c r="M2" s="197" t="s">
        <v>4</v>
      </c>
      <c r="N2" s="197" t="s">
        <v>3</v>
      </c>
      <c r="O2" s="61"/>
    </row>
    <row r="3" spans="1:15" x14ac:dyDescent="0.35">
      <c r="A3" s="198"/>
      <c r="B3" s="198"/>
      <c r="C3" s="198"/>
      <c r="D3" s="198"/>
      <c r="E3" s="48" t="s">
        <v>5</v>
      </c>
      <c r="F3" s="48">
        <v>10</v>
      </c>
      <c r="G3" s="48">
        <v>9</v>
      </c>
      <c r="H3" s="48">
        <v>8</v>
      </c>
      <c r="I3" s="48">
        <v>7</v>
      </c>
      <c r="J3" s="48">
        <v>6</v>
      </c>
      <c r="K3" s="48">
        <v>5</v>
      </c>
      <c r="L3" s="48">
        <v>0</v>
      </c>
      <c r="M3" s="198"/>
      <c r="N3" s="198"/>
      <c r="O3" s="49" t="s">
        <v>25</v>
      </c>
    </row>
    <row r="4" spans="1:15" x14ac:dyDescent="0.35">
      <c r="A4" s="62" t="s">
        <v>28</v>
      </c>
      <c r="B4" s="9">
        <v>1798</v>
      </c>
      <c r="C4" s="10" t="s">
        <v>29</v>
      </c>
      <c r="D4" s="9" t="s">
        <v>1</v>
      </c>
      <c r="E4" s="31">
        <v>5</v>
      </c>
      <c r="F4" s="31">
        <v>12</v>
      </c>
      <c r="G4" s="31">
        <v>11</v>
      </c>
      <c r="H4" s="31">
        <v>1</v>
      </c>
      <c r="I4" s="31">
        <v>0</v>
      </c>
      <c r="J4" s="31">
        <v>0</v>
      </c>
      <c r="K4" s="31">
        <v>0</v>
      </c>
      <c r="L4" s="31">
        <v>0</v>
      </c>
      <c r="M4" s="9">
        <f t="shared" ref="M4:M10" si="0">SUM(E4:L4)</f>
        <v>29</v>
      </c>
      <c r="N4" s="26">
        <f t="shared" ref="N4:N10" si="1">SUM((10*E4)+(10*F4)+(9*G4)+(8*H4)+(7*I4)+(6*J4)+(5*K4)+(0*L4))</f>
        <v>277</v>
      </c>
      <c r="O4" s="41" t="s">
        <v>49</v>
      </c>
    </row>
    <row r="5" spans="1:15" x14ac:dyDescent="0.35">
      <c r="A5" s="62" t="s">
        <v>90</v>
      </c>
      <c r="B5" s="9">
        <v>1982</v>
      </c>
      <c r="C5" s="10" t="s">
        <v>91</v>
      </c>
      <c r="D5" s="9" t="s">
        <v>1</v>
      </c>
      <c r="E5" s="31">
        <v>5</v>
      </c>
      <c r="F5" s="31">
        <v>6</v>
      </c>
      <c r="G5" s="31">
        <v>14</v>
      </c>
      <c r="H5" s="31">
        <v>3</v>
      </c>
      <c r="I5" s="31">
        <v>2</v>
      </c>
      <c r="J5" s="31">
        <v>0</v>
      </c>
      <c r="K5" s="31">
        <v>0</v>
      </c>
      <c r="L5" s="31">
        <v>0</v>
      </c>
      <c r="M5" s="9">
        <f t="shared" si="0"/>
        <v>30</v>
      </c>
      <c r="N5" s="26">
        <f t="shared" si="1"/>
        <v>274</v>
      </c>
      <c r="O5" s="41"/>
    </row>
    <row r="6" spans="1:15" x14ac:dyDescent="0.35">
      <c r="A6" s="50" t="s">
        <v>43</v>
      </c>
      <c r="B6" s="34">
        <v>2</v>
      </c>
      <c r="C6" s="34" t="s">
        <v>29</v>
      </c>
      <c r="D6" s="9" t="s">
        <v>1</v>
      </c>
      <c r="E6" s="31">
        <v>7</v>
      </c>
      <c r="F6" s="31">
        <v>12</v>
      </c>
      <c r="G6" s="31">
        <v>7</v>
      </c>
      <c r="H6" s="31">
        <v>0</v>
      </c>
      <c r="I6" s="31">
        <v>1</v>
      </c>
      <c r="J6" s="31">
        <v>2</v>
      </c>
      <c r="K6" s="31">
        <v>0</v>
      </c>
      <c r="L6" s="31">
        <v>2</v>
      </c>
      <c r="M6" s="9">
        <f t="shared" si="0"/>
        <v>31</v>
      </c>
      <c r="N6" s="26">
        <f t="shared" si="1"/>
        <v>272</v>
      </c>
      <c r="O6" s="41"/>
    </row>
    <row r="7" spans="1:15" x14ac:dyDescent="0.35">
      <c r="A7" s="62" t="s">
        <v>36</v>
      </c>
      <c r="B7" s="9">
        <v>1952</v>
      </c>
      <c r="C7" s="10" t="s">
        <v>29</v>
      </c>
      <c r="D7" s="9" t="s">
        <v>1</v>
      </c>
      <c r="E7" s="31">
        <v>3</v>
      </c>
      <c r="F7" s="31">
        <v>14</v>
      </c>
      <c r="G7" s="31">
        <v>8</v>
      </c>
      <c r="H7" s="31">
        <v>3</v>
      </c>
      <c r="I7" s="31">
        <v>0</v>
      </c>
      <c r="J7" s="31">
        <v>0</v>
      </c>
      <c r="K7" s="31">
        <v>0</v>
      </c>
      <c r="L7" s="31">
        <v>2</v>
      </c>
      <c r="M7" s="9">
        <f t="shared" si="0"/>
        <v>30</v>
      </c>
      <c r="N7" s="26">
        <f t="shared" si="1"/>
        <v>266</v>
      </c>
      <c r="O7" s="41"/>
    </row>
    <row r="8" spans="1:15" x14ac:dyDescent="0.35">
      <c r="A8" s="50" t="s">
        <v>42</v>
      </c>
      <c r="B8" s="34">
        <v>1476</v>
      </c>
      <c r="C8" s="34" t="s">
        <v>29</v>
      </c>
      <c r="D8" s="9" t="s">
        <v>1</v>
      </c>
      <c r="E8" s="31">
        <v>4</v>
      </c>
      <c r="F8" s="31">
        <v>9</v>
      </c>
      <c r="G8" s="31">
        <v>12</v>
      </c>
      <c r="H8" s="31">
        <v>0</v>
      </c>
      <c r="I8" s="31">
        <v>1</v>
      </c>
      <c r="J8" s="31">
        <v>3</v>
      </c>
      <c r="K8" s="31">
        <v>0</v>
      </c>
      <c r="L8" s="31">
        <v>1</v>
      </c>
      <c r="M8" s="9">
        <f t="shared" si="0"/>
        <v>30</v>
      </c>
      <c r="N8" s="26">
        <f t="shared" si="1"/>
        <v>263</v>
      </c>
      <c r="O8" s="41"/>
    </row>
    <row r="9" spans="1:15" x14ac:dyDescent="0.35">
      <c r="A9" s="51" t="s">
        <v>98</v>
      </c>
      <c r="B9" s="9">
        <v>1615</v>
      </c>
      <c r="C9" s="9" t="s">
        <v>91</v>
      </c>
      <c r="D9" s="9" t="s">
        <v>1</v>
      </c>
      <c r="E9" s="31">
        <v>2</v>
      </c>
      <c r="F9" s="31">
        <v>3</v>
      </c>
      <c r="G9" s="31">
        <v>12</v>
      </c>
      <c r="H9" s="31">
        <v>9</v>
      </c>
      <c r="I9" s="31">
        <v>3</v>
      </c>
      <c r="J9" s="31">
        <v>0</v>
      </c>
      <c r="K9" s="31">
        <v>0</v>
      </c>
      <c r="L9" s="31">
        <v>1</v>
      </c>
      <c r="M9" s="9">
        <f t="shared" si="0"/>
        <v>30</v>
      </c>
      <c r="N9" s="26">
        <f t="shared" si="1"/>
        <v>251</v>
      </c>
      <c r="O9" s="41"/>
    </row>
    <row r="10" spans="1:15" x14ac:dyDescent="0.35">
      <c r="A10" s="50" t="s">
        <v>102</v>
      </c>
      <c r="B10" s="34">
        <v>1268</v>
      </c>
      <c r="C10" s="34" t="s">
        <v>103</v>
      </c>
      <c r="D10" s="9" t="s">
        <v>1</v>
      </c>
      <c r="E10" s="31">
        <v>0</v>
      </c>
      <c r="F10" s="31">
        <v>4</v>
      </c>
      <c r="G10" s="31">
        <v>9</v>
      </c>
      <c r="H10" s="31">
        <v>6</v>
      </c>
      <c r="I10" s="31">
        <v>3</v>
      </c>
      <c r="J10" s="31">
        <v>3</v>
      </c>
      <c r="K10" s="31">
        <v>0</v>
      </c>
      <c r="L10" s="31">
        <v>5</v>
      </c>
      <c r="M10" s="9">
        <f t="shared" si="0"/>
        <v>30</v>
      </c>
      <c r="N10" s="26">
        <f t="shared" si="1"/>
        <v>208</v>
      </c>
      <c r="O10" s="41"/>
    </row>
    <row r="11" spans="1:15" x14ac:dyDescent="0.35">
      <c r="B11" s="5"/>
      <c r="C11" s="5"/>
      <c r="D11" s="5"/>
      <c r="N11" s="27"/>
      <c r="O11" s="40"/>
    </row>
    <row r="12" spans="1:15" x14ac:dyDescent="0.35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40"/>
    </row>
  </sheetData>
  <sortState xmlns:xlrd2="http://schemas.microsoft.com/office/spreadsheetml/2017/richdata2" ref="A4:N10">
    <sortCondition descending="1" ref="N4:N10"/>
  </sortState>
  <mergeCells count="9">
    <mergeCell ref="A12:N12"/>
    <mergeCell ref="A1:N1"/>
    <mergeCell ref="A2:A3"/>
    <mergeCell ref="B2:B3"/>
    <mergeCell ref="C2:C3"/>
    <mergeCell ref="D2:D3"/>
    <mergeCell ref="E2:L2"/>
    <mergeCell ref="M2:M3"/>
    <mergeCell ref="N2:N3"/>
  </mergeCells>
  <pageMargins left="0.7" right="0.7" top="0.75" bottom="0.75" header="0.3" footer="0.3"/>
  <pageSetup paperSize="9" scale="67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  <pageSetUpPr fitToPage="1"/>
  </sheetPr>
  <dimension ref="A1:M42"/>
  <sheetViews>
    <sheetView zoomScaleNormal="100" workbookViewId="0">
      <selection activeCell="H11" sqref="H11"/>
    </sheetView>
  </sheetViews>
  <sheetFormatPr defaultColWidth="8.81640625" defaultRowHeight="14.5" x14ac:dyDescent="0.35"/>
  <cols>
    <col min="1" max="1" width="30.81640625" customWidth="1"/>
    <col min="2" max="2" width="6.81640625" style="5" customWidth="1"/>
    <col min="3" max="3" width="10.81640625" style="12" customWidth="1"/>
    <col min="4" max="4" width="10.81640625" style="5" customWidth="1"/>
    <col min="5" max="11" width="8.81640625" style="4" customWidth="1"/>
    <col min="12" max="12" width="8.81640625" style="27" customWidth="1"/>
    <col min="13" max="13" width="11.1796875" style="40" customWidth="1"/>
  </cols>
  <sheetData>
    <row r="1" spans="1:13" ht="21" customHeight="1" x14ac:dyDescent="0.45">
      <c r="A1" s="212" t="s">
        <v>12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4"/>
    </row>
    <row r="2" spans="1:13" x14ac:dyDescent="0.35">
      <c r="A2" s="215" t="s">
        <v>0</v>
      </c>
      <c r="B2" s="197" t="s">
        <v>27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1"/>
      <c r="K2" s="215" t="s">
        <v>4</v>
      </c>
      <c r="L2" s="215" t="s">
        <v>3</v>
      </c>
      <c r="M2" s="61"/>
    </row>
    <row r="3" spans="1:13" ht="19.5" customHeight="1" x14ac:dyDescent="0.35">
      <c r="A3" s="197"/>
      <c r="B3" s="198"/>
      <c r="C3" s="198"/>
      <c r="D3" s="198"/>
      <c r="E3" s="48" t="s">
        <v>5</v>
      </c>
      <c r="F3" s="48">
        <v>5</v>
      </c>
      <c r="G3" s="48">
        <v>4</v>
      </c>
      <c r="H3" s="48">
        <v>3</v>
      </c>
      <c r="I3" s="48">
        <v>2</v>
      </c>
      <c r="J3" s="48">
        <v>0</v>
      </c>
      <c r="K3" s="197"/>
      <c r="L3" s="197"/>
      <c r="M3" s="49" t="s">
        <v>25</v>
      </c>
    </row>
    <row r="4" spans="1:13" x14ac:dyDescent="0.35">
      <c r="A4" s="52" t="s">
        <v>33</v>
      </c>
      <c r="B4" s="15">
        <v>1798</v>
      </c>
      <c r="C4" s="16" t="s">
        <v>29</v>
      </c>
      <c r="D4" s="15" t="s">
        <v>39</v>
      </c>
      <c r="E4" s="13">
        <v>3</v>
      </c>
      <c r="F4" s="13">
        <v>5</v>
      </c>
      <c r="G4" s="13">
        <v>10</v>
      </c>
      <c r="H4" s="13">
        <v>5</v>
      </c>
      <c r="I4" s="13">
        <v>1</v>
      </c>
      <c r="J4" s="13">
        <v>0</v>
      </c>
      <c r="K4" s="15">
        <f>SUM(E4:J4)</f>
        <v>24</v>
      </c>
      <c r="L4" s="26">
        <f>SUM((5*E4)+(5*F4)+(4*G4)+(3*H4)+(2*I4)+(0*J4))</f>
        <v>97</v>
      </c>
      <c r="M4" s="41"/>
    </row>
    <row r="5" spans="1:13" x14ac:dyDescent="0.35">
      <c r="A5" s="70" t="s">
        <v>53</v>
      </c>
      <c r="B5" s="13">
        <v>1467</v>
      </c>
      <c r="C5" s="39" t="s">
        <v>54</v>
      </c>
      <c r="D5" s="25" t="s">
        <v>39</v>
      </c>
      <c r="E5" s="13">
        <v>4</v>
      </c>
      <c r="F5" s="13">
        <v>5</v>
      </c>
      <c r="G5" s="13">
        <v>9</v>
      </c>
      <c r="H5" s="13">
        <v>4</v>
      </c>
      <c r="I5" s="13">
        <v>2</v>
      </c>
      <c r="J5" s="13">
        <v>0</v>
      </c>
      <c r="K5" s="15">
        <f>SUM(E5:J5)</f>
        <v>24</v>
      </c>
      <c r="L5" s="26">
        <f>SUM((5*E5)+(5*F5)+(4*G5)+(3*H5)+(2*I5)+(0*J5))</f>
        <v>97</v>
      </c>
      <c r="M5" s="41"/>
    </row>
    <row r="6" spans="1:13" x14ac:dyDescent="0.35">
      <c r="A6" s="51" t="s">
        <v>32</v>
      </c>
      <c r="B6" s="9">
        <v>169</v>
      </c>
      <c r="C6" s="11" t="s">
        <v>29</v>
      </c>
      <c r="D6" s="9" t="s">
        <v>31</v>
      </c>
      <c r="E6" s="13">
        <v>3</v>
      </c>
      <c r="F6" s="13">
        <v>5</v>
      </c>
      <c r="G6" s="13">
        <v>9</v>
      </c>
      <c r="H6" s="13">
        <v>7</v>
      </c>
      <c r="I6" s="13">
        <v>0</v>
      </c>
      <c r="J6" s="13">
        <v>0</v>
      </c>
      <c r="K6" s="9">
        <f>SUM(E6:J6)</f>
        <v>24</v>
      </c>
      <c r="L6" s="26">
        <f>SUM((5*E6)+(5*F6)+(4*G6)+(3*H6)+(2*I6)+(0*J6))</f>
        <v>97</v>
      </c>
      <c r="M6" s="41"/>
    </row>
    <row r="7" spans="1:13" x14ac:dyDescent="0.35">
      <c r="A7" s="50" t="s">
        <v>43</v>
      </c>
      <c r="B7" s="9">
        <v>2</v>
      </c>
      <c r="C7" s="11" t="s">
        <v>29</v>
      </c>
      <c r="D7" s="9" t="s">
        <v>39</v>
      </c>
      <c r="E7" s="31">
        <v>5</v>
      </c>
      <c r="F7" s="31">
        <v>3</v>
      </c>
      <c r="G7" s="31">
        <v>7</v>
      </c>
      <c r="H7" s="31">
        <v>7</v>
      </c>
      <c r="I7" s="31">
        <v>2</v>
      </c>
      <c r="J7" s="31">
        <v>0</v>
      </c>
      <c r="K7" s="9">
        <f>SUM(E7:J7)</f>
        <v>24</v>
      </c>
      <c r="L7" s="26">
        <f>SUM((5*E7)+(5*F7)+(4*G7)+(3*H7)+(2*I7)+(0*J7))</f>
        <v>93</v>
      </c>
      <c r="M7" s="42"/>
    </row>
    <row r="8" spans="1:13" x14ac:dyDescent="0.35">
      <c r="A8" s="19" t="s">
        <v>66</v>
      </c>
      <c r="B8" s="13">
        <v>1119</v>
      </c>
      <c r="C8" s="13" t="s">
        <v>54</v>
      </c>
      <c r="D8" s="13" t="s">
        <v>39</v>
      </c>
      <c r="E8" s="31">
        <v>0</v>
      </c>
      <c r="F8" s="31">
        <v>0</v>
      </c>
      <c r="G8" s="31">
        <v>2</v>
      </c>
      <c r="H8" s="31">
        <v>13</v>
      </c>
      <c r="I8" s="31">
        <v>9</v>
      </c>
      <c r="J8" s="31">
        <v>0</v>
      </c>
      <c r="K8" s="15">
        <f>SUM(E8:J8)</f>
        <v>24</v>
      </c>
      <c r="L8" s="26">
        <f>SUM((5*E8)+(5*F8)+(4*G8)+(3*H8)+(2*I8)+(0*J8))</f>
        <v>65</v>
      </c>
      <c r="M8" s="42"/>
    </row>
    <row r="9" spans="1:13" x14ac:dyDescent="0.35">
      <c r="A9" s="96" t="s">
        <v>62</v>
      </c>
      <c r="B9" s="13">
        <v>921</v>
      </c>
      <c r="C9" s="39" t="s">
        <v>54</v>
      </c>
      <c r="D9" s="13" t="s">
        <v>37</v>
      </c>
      <c r="E9" s="13">
        <v>3</v>
      </c>
      <c r="F9" s="13">
        <v>2</v>
      </c>
      <c r="G9" s="13">
        <v>11</v>
      </c>
      <c r="H9" s="13">
        <v>8</v>
      </c>
      <c r="I9" s="13">
        <v>0</v>
      </c>
      <c r="J9" s="97">
        <v>0</v>
      </c>
      <c r="K9" s="9">
        <f t="shared" ref="K4:K39" si="0">SUM(E9:J9)</f>
        <v>24</v>
      </c>
      <c r="L9" s="26">
        <f t="shared" ref="L4:L39" si="1">SUM((5*E9)+(5*F9)+(4*G9)+(3*H9)+(2*I9)+(0*J9))</f>
        <v>93</v>
      </c>
    </row>
    <row r="10" spans="1:13" x14ac:dyDescent="0.35">
      <c r="A10" s="78" t="s">
        <v>81</v>
      </c>
      <c r="B10" s="13">
        <v>1041</v>
      </c>
      <c r="C10" s="39" t="s">
        <v>79</v>
      </c>
      <c r="D10" s="13" t="s">
        <v>37</v>
      </c>
      <c r="E10" s="80">
        <v>0</v>
      </c>
      <c r="F10" s="80">
        <v>4</v>
      </c>
      <c r="G10" s="80">
        <v>13</v>
      </c>
      <c r="H10" s="80">
        <v>6</v>
      </c>
      <c r="I10" s="80">
        <v>1</v>
      </c>
      <c r="J10" s="13">
        <v>0</v>
      </c>
      <c r="K10" s="9">
        <f t="shared" si="0"/>
        <v>24</v>
      </c>
      <c r="L10" s="26">
        <f t="shared" si="1"/>
        <v>92</v>
      </c>
      <c r="M10" s="41"/>
    </row>
    <row r="11" spans="1:13" x14ac:dyDescent="0.35">
      <c r="A11" s="53" t="s">
        <v>114</v>
      </c>
      <c r="B11" s="13">
        <v>1143</v>
      </c>
      <c r="C11" s="39" t="s">
        <v>103</v>
      </c>
      <c r="D11" s="13" t="s">
        <v>37</v>
      </c>
      <c r="E11" s="13">
        <v>2</v>
      </c>
      <c r="F11" s="13">
        <v>4</v>
      </c>
      <c r="G11" s="13">
        <v>10</v>
      </c>
      <c r="H11" s="13">
        <v>4</v>
      </c>
      <c r="I11" s="13">
        <v>4</v>
      </c>
      <c r="J11" s="13">
        <v>0</v>
      </c>
      <c r="K11" s="9">
        <f t="shared" si="0"/>
        <v>24</v>
      </c>
      <c r="L11" s="26">
        <f t="shared" si="1"/>
        <v>90</v>
      </c>
      <c r="M11" s="41"/>
    </row>
    <row r="12" spans="1:13" x14ac:dyDescent="0.35">
      <c r="A12" s="53" t="s">
        <v>116</v>
      </c>
      <c r="B12" s="13">
        <v>1268</v>
      </c>
      <c r="C12" s="39" t="s">
        <v>103</v>
      </c>
      <c r="D12" s="13" t="s">
        <v>37</v>
      </c>
      <c r="E12" s="31">
        <v>1</v>
      </c>
      <c r="F12" s="31">
        <v>5</v>
      </c>
      <c r="G12" s="31">
        <v>6</v>
      </c>
      <c r="H12" s="31">
        <v>9</v>
      </c>
      <c r="I12" s="31">
        <v>3</v>
      </c>
      <c r="J12" s="31">
        <v>0</v>
      </c>
      <c r="K12" s="9">
        <f t="shared" si="0"/>
        <v>24</v>
      </c>
      <c r="L12" s="26">
        <f t="shared" si="1"/>
        <v>87</v>
      </c>
      <c r="M12" s="42"/>
    </row>
    <row r="13" spans="1:13" x14ac:dyDescent="0.35">
      <c r="A13" s="53" t="s">
        <v>131</v>
      </c>
      <c r="B13" s="13">
        <v>1291</v>
      </c>
      <c r="C13" s="39" t="s">
        <v>29</v>
      </c>
      <c r="D13" s="13" t="s">
        <v>37</v>
      </c>
      <c r="E13" s="31">
        <v>0</v>
      </c>
      <c r="F13" s="31">
        <v>7</v>
      </c>
      <c r="G13" s="31">
        <v>4</v>
      </c>
      <c r="H13" s="31">
        <v>10</v>
      </c>
      <c r="I13" s="31">
        <v>3</v>
      </c>
      <c r="J13" s="31">
        <v>0</v>
      </c>
      <c r="K13" s="9">
        <f t="shared" si="0"/>
        <v>24</v>
      </c>
      <c r="L13" s="26">
        <f t="shared" si="1"/>
        <v>87</v>
      </c>
      <c r="M13" s="42"/>
    </row>
    <row r="14" spans="1:13" x14ac:dyDescent="0.35">
      <c r="A14" s="19" t="s">
        <v>89</v>
      </c>
      <c r="B14" s="13">
        <v>309</v>
      </c>
      <c r="C14" s="39" t="s">
        <v>87</v>
      </c>
      <c r="D14" s="13" t="s">
        <v>37</v>
      </c>
      <c r="E14" s="13">
        <v>1</v>
      </c>
      <c r="F14" s="13">
        <v>3</v>
      </c>
      <c r="G14" s="13">
        <v>8</v>
      </c>
      <c r="H14" s="13">
        <v>9</v>
      </c>
      <c r="I14" s="13">
        <v>3</v>
      </c>
      <c r="J14" s="31">
        <v>0</v>
      </c>
      <c r="K14" s="9">
        <f t="shared" si="0"/>
        <v>24</v>
      </c>
      <c r="L14" s="26">
        <f t="shared" si="1"/>
        <v>85</v>
      </c>
      <c r="M14" s="42"/>
    </row>
    <row r="15" spans="1:13" x14ac:dyDescent="0.35">
      <c r="A15" s="19" t="s">
        <v>63</v>
      </c>
      <c r="B15" s="13">
        <v>1412</v>
      </c>
      <c r="C15" s="39" t="s">
        <v>54</v>
      </c>
      <c r="D15" s="13" t="s">
        <v>37</v>
      </c>
      <c r="E15" s="13">
        <v>2</v>
      </c>
      <c r="F15" s="13">
        <v>3</v>
      </c>
      <c r="G15" s="13">
        <v>6</v>
      </c>
      <c r="H15" s="13">
        <v>11</v>
      </c>
      <c r="I15" s="13">
        <v>1</v>
      </c>
      <c r="J15" s="31">
        <v>1</v>
      </c>
      <c r="K15" s="9">
        <f t="shared" si="0"/>
        <v>24</v>
      </c>
      <c r="L15" s="26">
        <f t="shared" si="1"/>
        <v>84</v>
      </c>
      <c r="M15" s="42"/>
    </row>
    <row r="16" spans="1:13" x14ac:dyDescent="0.35">
      <c r="A16" s="101" t="s">
        <v>99</v>
      </c>
      <c r="B16" s="9">
        <v>1661</v>
      </c>
      <c r="C16" s="11" t="s">
        <v>29</v>
      </c>
      <c r="D16" s="9" t="s">
        <v>37</v>
      </c>
      <c r="E16" s="8">
        <v>0</v>
      </c>
      <c r="F16" s="8">
        <v>1</v>
      </c>
      <c r="G16" s="8">
        <v>13</v>
      </c>
      <c r="H16" s="8">
        <v>6</v>
      </c>
      <c r="I16" s="8">
        <v>4</v>
      </c>
      <c r="J16" s="8">
        <v>0</v>
      </c>
      <c r="K16" s="15">
        <f t="shared" si="0"/>
        <v>24</v>
      </c>
      <c r="L16" s="26">
        <f t="shared" si="1"/>
        <v>83</v>
      </c>
      <c r="M16" s="42"/>
    </row>
    <row r="17" spans="1:13" x14ac:dyDescent="0.35">
      <c r="A17" s="51" t="s">
        <v>42</v>
      </c>
      <c r="B17" s="9">
        <v>1476</v>
      </c>
      <c r="C17" s="9" t="s">
        <v>29</v>
      </c>
      <c r="D17" s="9" t="s">
        <v>37</v>
      </c>
      <c r="E17" s="31">
        <v>0</v>
      </c>
      <c r="F17" s="31">
        <v>5</v>
      </c>
      <c r="G17" s="31">
        <v>6</v>
      </c>
      <c r="H17" s="31">
        <v>8</v>
      </c>
      <c r="I17" s="31">
        <v>5</v>
      </c>
      <c r="J17" s="31">
        <v>0</v>
      </c>
      <c r="K17" s="15">
        <f t="shared" si="0"/>
        <v>24</v>
      </c>
      <c r="L17" s="26">
        <f t="shared" si="1"/>
        <v>83</v>
      </c>
      <c r="M17" s="42"/>
    </row>
    <row r="18" spans="1:13" x14ac:dyDescent="0.35">
      <c r="A18" s="51" t="s">
        <v>34</v>
      </c>
      <c r="B18" s="9">
        <v>3623</v>
      </c>
      <c r="C18" s="11" t="s">
        <v>29</v>
      </c>
      <c r="D18" s="15" t="s">
        <v>37</v>
      </c>
      <c r="E18" s="31">
        <v>4</v>
      </c>
      <c r="F18" s="31">
        <v>0</v>
      </c>
      <c r="G18" s="31">
        <v>6</v>
      </c>
      <c r="H18" s="31">
        <v>10</v>
      </c>
      <c r="I18" s="31">
        <v>4</v>
      </c>
      <c r="J18" s="31">
        <v>0</v>
      </c>
      <c r="K18" s="9">
        <f t="shared" si="0"/>
        <v>24</v>
      </c>
      <c r="L18" s="26">
        <f t="shared" si="1"/>
        <v>82</v>
      </c>
      <c r="M18" s="42"/>
    </row>
    <row r="19" spans="1:13" x14ac:dyDescent="0.35">
      <c r="A19" s="53" t="s">
        <v>125</v>
      </c>
      <c r="B19" s="13">
        <v>1619</v>
      </c>
      <c r="C19" s="39" t="s">
        <v>29</v>
      </c>
      <c r="D19" s="13" t="s">
        <v>37</v>
      </c>
      <c r="E19" s="31">
        <v>0</v>
      </c>
      <c r="F19" s="31">
        <v>4</v>
      </c>
      <c r="G19" s="31">
        <v>5</v>
      </c>
      <c r="H19" s="31">
        <v>7</v>
      </c>
      <c r="I19" s="31">
        <v>7</v>
      </c>
      <c r="J19" s="31">
        <v>1</v>
      </c>
      <c r="K19" s="9">
        <f t="shared" si="0"/>
        <v>24</v>
      </c>
      <c r="L19" s="26">
        <f t="shared" si="1"/>
        <v>75</v>
      </c>
      <c r="M19" s="42"/>
    </row>
    <row r="20" spans="1:13" x14ac:dyDescent="0.35">
      <c r="A20" s="78" t="s">
        <v>82</v>
      </c>
      <c r="B20" s="13">
        <v>1901</v>
      </c>
      <c r="C20" s="39" t="s">
        <v>79</v>
      </c>
      <c r="D20" s="13" t="s">
        <v>37</v>
      </c>
      <c r="E20" s="82">
        <v>0</v>
      </c>
      <c r="F20" s="82">
        <v>1</v>
      </c>
      <c r="G20" s="82">
        <v>8</v>
      </c>
      <c r="H20" s="82">
        <v>7</v>
      </c>
      <c r="I20" s="82">
        <v>8</v>
      </c>
      <c r="J20" s="31">
        <v>0</v>
      </c>
      <c r="K20" s="9">
        <f t="shared" si="0"/>
        <v>24</v>
      </c>
      <c r="L20" s="26">
        <f t="shared" si="1"/>
        <v>74</v>
      </c>
      <c r="M20" s="42"/>
    </row>
    <row r="21" spans="1:13" x14ac:dyDescent="0.35">
      <c r="A21" s="53" t="s">
        <v>90</v>
      </c>
      <c r="B21" s="13">
        <v>1982</v>
      </c>
      <c r="C21" s="39" t="s">
        <v>91</v>
      </c>
      <c r="D21" s="13" t="s">
        <v>37</v>
      </c>
      <c r="E21" s="31">
        <v>0</v>
      </c>
      <c r="F21" s="31">
        <v>1</v>
      </c>
      <c r="G21" s="31">
        <v>6</v>
      </c>
      <c r="H21" s="31">
        <v>3</v>
      </c>
      <c r="I21" s="31">
        <v>13</v>
      </c>
      <c r="J21" s="31">
        <v>0</v>
      </c>
      <c r="K21" s="9">
        <f t="shared" si="0"/>
        <v>23</v>
      </c>
      <c r="L21" s="26">
        <f t="shared" si="1"/>
        <v>64</v>
      </c>
      <c r="M21" s="42"/>
    </row>
    <row r="22" spans="1:13" x14ac:dyDescent="0.35">
      <c r="A22" s="53" t="s">
        <v>94</v>
      </c>
      <c r="B22" s="13">
        <v>1964</v>
      </c>
      <c r="C22" s="39" t="s">
        <v>29</v>
      </c>
      <c r="D22" s="13" t="s">
        <v>117</v>
      </c>
      <c r="E22" s="31">
        <v>0</v>
      </c>
      <c r="F22" s="31">
        <v>1</v>
      </c>
      <c r="G22" s="31">
        <v>4</v>
      </c>
      <c r="H22" s="31">
        <v>9</v>
      </c>
      <c r="I22" s="31">
        <v>7</v>
      </c>
      <c r="J22" s="31">
        <v>3</v>
      </c>
      <c r="K22" s="9">
        <f t="shared" si="0"/>
        <v>24</v>
      </c>
      <c r="L22" s="26">
        <f t="shared" si="1"/>
        <v>62</v>
      </c>
      <c r="M22" s="42"/>
    </row>
    <row r="23" spans="1:13" x14ac:dyDescent="0.35">
      <c r="A23" s="51" t="s">
        <v>97</v>
      </c>
      <c r="B23" s="9">
        <v>6383</v>
      </c>
      <c r="C23" s="11" t="s">
        <v>91</v>
      </c>
      <c r="D23" s="15" t="s">
        <v>37</v>
      </c>
      <c r="E23" s="13">
        <v>0</v>
      </c>
      <c r="F23" s="13">
        <v>1</v>
      </c>
      <c r="G23" s="13">
        <v>1</v>
      </c>
      <c r="H23" s="13">
        <v>14</v>
      </c>
      <c r="I23" s="13">
        <v>5</v>
      </c>
      <c r="J23" s="13">
        <v>3</v>
      </c>
      <c r="K23" s="9">
        <f t="shared" si="0"/>
        <v>24</v>
      </c>
      <c r="L23" s="26">
        <f t="shared" si="1"/>
        <v>61</v>
      </c>
      <c r="M23" s="41"/>
    </row>
    <row r="24" spans="1:13" x14ac:dyDescent="0.35">
      <c r="A24" s="51" t="s">
        <v>36</v>
      </c>
      <c r="B24" s="9">
        <v>1952</v>
      </c>
      <c r="C24" s="10" t="s">
        <v>29</v>
      </c>
      <c r="D24" s="9" t="s">
        <v>1</v>
      </c>
      <c r="E24" s="13">
        <v>2</v>
      </c>
      <c r="F24" s="13">
        <v>3</v>
      </c>
      <c r="G24" s="13">
        <v>7</v>
      </c>
      <c r="H24" s="13">
        <v>9</v>
      </c>
      <c r="I24" s="13">
        <v>3</v>
      </c>
      <c r="J24" s="13">
        <v>0</v>
      </c>
      <c r="K24" s="9">
        <f t="shared" si="0"/>
        <v>24</v>
      </c>
      <c r="L24" s="26">
        <f t="shared" si="1"/>
        <v>86</v>
      </c>
      <c r="M24" s="41" t="s">
        <v>122</v>
      </c>
    </row>
    <row r="25" spans="1:13" x14ac:dyDescent="0.35">
      <c r="A25" s="52" t="s">
        <v>35</v>
      </c>
      <c r="B25" s="9">
        <v>1172</v>
      </c>
      <c r="C25" s="11" t="s">
        <v>29</v>
      </c>
      <c r="D25" s="9" t="s">
        <v>1</v>
      </c>
      <c r="E25" s="13">
        <v>4</v>
      </c>
      <c r="F25" s="13">
        <v>4</v>
      </c>
      <c r="G25" s="13">
        <v>3</v>
      </c>
      <c r="H25" s="13">
        <v>10</v>
      </c>
      <c r="I25" s="13">
        <v>1</v>
      </c>
      <c r="J25" s="13">
        <v>2</v>
      </c>
      <c r="K25" s="9">
        <f t="shared" si="0"/>
        <v>24</v>
      </c>
      <c r="L25" s="26">
        <f t="shared" si="1"/>
        <v>84</v>
      </c>
      <c r="M25" s="41"/>
    </row>
    <row r="26" spans="1:13" x14ac:dyDescent="0.35">
      <c r="A26" s="70" t="s">
        <v>68</v>
      </c>
      <c r="B26" s="13">
        <v>2578</v>
      </c>
      <c r="C26" s="39" t="s">
        <v>54</v>
      </c>
      <c r="D26" s="13" t="s">
        <v>1</v>
      </c>
      <c r="E26" s="13">
        <v>1</v>
      </c>
      <c r="F26" s="13">
        <v>3</v>
      </c>
      <c r="G26" s="13">
        <v>9</v>
      </c>
      <c r="H26" s="13">
        <v>7</v>
      </c>
      <c r="I26" s="13">
        <v>3</v>
      </c>
      <c r="J26" s="13">
        <v>1</v>
      </c>
      <c r="K26" s="9">
        <f t="shared" si="0"/>
        <v>24</v>
      </c>
      <c r="L26" s="26">
        <f t="shared" si="1"/>
        <v>83</v>
      </c>
      <c r="M26" s="41"/>
    </row>
    <row r="27" spans="1:13" x14ac:dyDescent="0.35">
      <c r="A27" s="19" t="s">
        <v>60</v>
      </c>
      <c r="B27" s="13">
        <v>2579</v>
      </c>
      <c r="C27" s="39" t="s">
        <v>54</v>
      </c>
      <c r="D27" s="13" t="s">
        <v>1</v>
      </c>
      <c r="E27" s="31">
        <v>2</v>
      </c>
      <c r="F27" s="31">
        <v>0</v>
      </c>
      <c r="G27" s="31">
        <v>10</v>
      </c>
      <c r="H27" s="31">
        <v>5</v>
      </c>
      <c r="I27" s="31">
        <v>7</v>
      </c>
      <c r="J27" s="31">
        <v>0</v>
      </c>
      <c r="K27" s="9">
        <f t="shared" si="0"/>
        <v>24</v>
      </c>
      <c r="L27" s="26">
        <f t="shared" si="1"/>
        <v>79</v>
      </c>
      <c r="M27" s="42"/>
    </row>
    <row r="28" spans="1:13" x14ac:dyDescent="0.35">
      <c r="A28" s="52" t="s">
        <v>126</v>
      </c>
      <c r="B28" s="9">
        <v>1850</v>
      </c>
      <c r="C28" s="9"/>
      <c r="D28" s="9" t="s">
        <v>1</v>
      </c>
      <c r="E28" s="31">
        <v>0</v>
      </c>
      <c r="F28" s="31">
        <v>2</v>
      </c>
      <c r="G28" s="31">
        <v>12</v>
      </c>
      <c r="H28" s="31">
        <v>4</v>
      </c>
      <c r="I28" s="31">
        <v>4</v>
      </c>
      <c r="J28" s="31">
        <v>2</v>
      </c>
      <c r="K28" s="9">
        <f t="shared" si="0"/>
        <v>24</v>
      </c>
      <c r="L28" s="26">
        <f t="shared" si="1"/>
        <v>78</v>
      </c>
      <c r="M28" s="42"/>
    </row>
    <row r="29" spans="1:13" s="18" customFormat="1" x14ac:dyDescent="0.35">
      <c r="A29" s="19" t="s">
        <v>67</v>
      </c>
      <c r="B29" s="13">
        <v>2582</v>
      </c>
      <c r="C29" s="13" t="s">
        <v>54</v>
      </c>
      <c r="D29" s="13" t="s">
        <v>1</v>
      </c>
      <c r="E29" s="31">
        <v>3</v>
      </c>
      <c r="F29" s="31">
        <v>1</v>
      </c>
      <c r="G29" s="31">
        <v>7</v>
      </c>
      <c r="H29" s="31">
        <v>6</v>
      </c>
      <c r="I29" s="31">
        <v>5</v>
      </c>
      <c r="J29" s="31">
        <v>2</v>
      </c>
      <c r="K29" s="9">
        <f t="shared" si="0"/>
        <v>24</v>
      </c>
      <c r="L29" s="26">
        <f t="shared" si="1"/>
        <v>76</v>
      </c>
      <c r="M29" s="42"/>
    </row>
    <row r="30" spans="1:13" x14ac:dyDescent="0.35">
      <c r="A30" s="19" t="s">
        <v>69</v>
      </c>
      <c r="B30" s="13">
        <v>1956</v>
      </c>
      <c r="C30" s="39" t="s">
        <v>54</v>
      </c>
      <c r="D30" s="13" t="s">
        <v>1</v>
      </c>
      <c r="E30" s="31">
        <v>1</v>
      </c>
      <c r="F30" s="31">
        <v>4</v>
      </c>
      <c r="G30" s="31">
        <v>4</v>
      </c>
      <c r="H30" s="31">
        <v>9</v>
      </c>
      <c r="I30" s="31">
        <v>4</v>
      </c>
      <c r="J30" s="31">
        <v>2</v>
      </c>
      <c r="K30" s="9">
        <f t="shared" si="0"/>
        <v>24</v>
      </c>
      <c r="L30" s="26">
        <f t="shared" si="1"/>
        <v>76</v>
      </c>
      <c r="M30" s="42"/>
    </row>
    <row r="31" spans="1:13" x14ac:dyDescent="0.35">
      <c r="A31" s="70" t="s">
        <v>71</v>
      </c>
      <c r="B31" s="13">
        <v>2202</v>
      </c>
      <c r="C31" s="13" t="s">
        <v>54</v>
      </c>
      <c r="D31" s="13" t="s">
        <v>1</v>
      </c>
      <c r="E31" s="31">
        <v>0</v>
      </c>
      <c r="F31" s="31">
        <v>2</v>
      </c>
      <c r="G31" s="31">
        <v>7</v>
      </c>
      <c r="H31" s="31">
        <v>8</v>
      </c>
      <c r="I31" s="31">
        <v>7</v>
      </c>
      <c r="J31" s="31">
        <v>0</v>
      </c>
      <c r="K31" s="9">
        <f t="shared" si="0"/>
        <v>24</v>
      </c>
      <c r="L31" s="26">
        <f t="shared" si="1"/>
        <v>76</v>
      </c>
      <c r="M31" s="42"/>
    </row>
    <row r="32" spans="1:13" x14ac:dyDescent="0.35">
      <c r="A32" s="52" t="s">
        <v>147</v>
      </c>
      <c r="B32" s="9">
        <v>1726</v>
      </c>
      <c r="C32" s="9" t="s">
        <v>91</v>
      </c>
      <c r="D32" s="9" t="s">
        <v>1</v>
      </c>
      <c r="E32" s="31">
        <v>0</v>
      </c>
      <c r="F32" s="31">
        <v>1</v>
      </c>
      <c r="G32" s="31">
        <v>7</v>
      </c>
      <c r="H32" s="31">
        <v>11</v>
      </c>
      <c r="I32" s="31">
        <v>5</v>
      </c>
      <c r="J32" s="31">
        <v>0</v>
      </c>
      <c r="K32" s="9">
        <f t="shared" si="0"/>
        <v>24</v>
      </c>
      <c r="L32" s="26">
        <f t="shared" si="1"/>
        <v>76</v>
      </c>
      <c r="M32" s="42"/>
    </row>
    <row r="33" spans="1:13" x14ac:dyDescent="0.35">
      <c r="A33" s="78" t="s">
        <v>80</v>
      </c>
      <c r="B33" s="9">
        <v>1853</v>
      </c>
      <c r="C33" s="9" t="s">
        <v>79</v>
      </c>
      <c r="D33" s="9" t="s">
        <v>1</v>
      </c>
      <c r="E33" s="80">
        <v>2</v>
      </c>
      <c r="F33" s="80">
        <v>4</v>
      </c>
      <c r="G33" s="80">
        <v>3</v>
      </c>
      <c r="H33" s="80">
        <v>6</v>
      </c>
      <c r="I33" s="80">
        <v>7</v>
      </c>
      <c r="J33" s="31">
        <v>2</v>
      </c>
      <c r="K33" s="9">
        <f t="shared" si="0"/>
        <v>24</v>
      </c>
      <c r="L33" s="26">
        <f t="shared" si="1"/>
        <v>74</v>
      </c>
      <c r="M33" s="45"/>
    </row>
    <row r="34" spans="1:13" x14ac:dyDescent="0.35">
      <c r="A34" s="21" t="s">
        <v>86</v>
      </c>
      <c r="B34" s="9">
        <v>309</v>
      </c>
      <c r="C34" s="9" t="s">
        <v>87</v>
      </c>
      <c r="D34" s="9" t="s">
        <v>1</v>
      </c>
      <c r="E34" s="31">
        <v>0</v>
      </c>
      <c r="F34" s="31">
        <v>2</v>
      </c>
      <c r="G34" s="31">
        <v>8</v>
      </c>
      <c r="H34" s="31">
        <v>7</v>
      </c>
      <c r="I34" s="31">
        <v>5</v>
      </c>
      <c r="J34" s="31">
        <v>2</v>
      </c>
      <c r="K34" s="9">
        <f t="shared" si="0"/>
        <v>24</v>
      </c>
      <c r="L34" s="26">
        <f t="shared" si="1"/>
        <v>73</v>
      </c>
      <c r="M34" s="45"/>
    </row>
    <row r="35" spans="1:13" x14ac:dyDescent="0.35">
      <c r="A35" s="52" t="s">
        <v>95</v>
      </c>
      <c r="B35" s="9">
        <v>2499</v>
      </c>
      <c r="C35" s="9" t="s">
        <v>91</v>
      </c>
      <c r="D35" s="9" t="s">
        <v>1</v>
      </c>
      <c r="E35" s="31">
        <v>2</v>
      </c>
      <c r="F35" s="31">
        <v>1</v>
      </c>
      <c r="G35" s="31">
        <v>3</v>
      </c>
      <c r="H35" s="31">
        <v>8</v>
      </c>
      <c r="I35" s="31">
        <v>10</v>
      </c>
      <c r="J35" s="31">
        <v>0</v>
      </c>
      <c r="K35" s="9">
        <f t="shared" si="0"/>
        <v>24</v>
      </c>
      <c r="L35" s="26">
        <f t="shared" si="1"/>
        <v>71</v>
      </c>
      <c r="M35" s="45"/>
    </row>
    <row r="36" spans="1:13" x14ac:dyDescent="0.35">
      <c r="A36" s="52" t="s">
        <v>98</v>
      </c>
      <c r="B36" s="9">
        <v>1615</v>
      </c>
      <c r="C36" s="9" t="s">
        <v>103</v>
      </c>
      <c r="D36" s="9" t="s">
        <v>1</v>
      </c>
      <c r="E36" s="31">
        <v>0</v>
      </c>
      <c r="F36" s="31">
        <v>2</v>
      </c>
      <c r="G36" s="31">
        <v>5</v>
      </c>
      <c r="H36" s="31">
        <v>8</v>
      </c>
      <c r="I36" s="31">
        <v>7</v>
      </c>
      <c r="J36" s="31">
        <v>2</v>
      </c>
      <c r="K36" s="9">
        <f t="shared" si="0"/>
        <v>24</v>
      </c>
      <c r="L36" s="26">
        <f t="shared" si="1"/>
        <v>68</v>
      </c>
      <c r="M36" s="45"/>
    </row>
    <row r="37" spans="1:13" x14ac:dyDescent="0.35">
      <c r="A37" s="70" t="s">
        <v>70</v>
      </c>
      <c r="B37" s="13">
        <v>1249</v>
      </c>
      <c r="C37" s="13" t="s">
        <v>54</v>
      </c>
      <c r="D37" s="13" t="s">
        <v>1</v>
      </c>
      <c r="E37" s="31">
        <v>1</v>
      </c>
      <c r="F37" s="31">
        <v>2</v>
      </c>
      <c r="G37" s="31">
        <v>2</v>
      </c>
      <c r="H37" s="31">
        <v>10</v>
      </c>
      <c r="I37" s="31">
        <v>7</v>
      </c>
      <c r="J37" s="31">
        <v>0</v>
      </c>
      <c r="K37" s="9">
        <f t="shared" si="0"/>
        <v>22</v>
      </c>
      <c r="L37" s="26">
        <f t="shared" si="1"/>
        <v>67</v>
      </c>
      <c r="M37" s="45"/>
    </row>
    <row r="38" spans="1:13" x14ac:dyDescent="0.35">
      <c r="A38" s="17" t="s">
        <v>52</v>
      </c>
      <c r="B38" s="9">
        <v>2009</v>
      </c>
      <c r="C38" s="9" t="s">
        <v>51</v>
      </c>
      <c r="D38" s="9" t="s">
        <v>1</v>
      </c>
      <c r="E38" s="31">
        <v>1</v>
      </c>
      <c r="F38" s="31">
        <v>0</v>
      </c>
      <c r="G38" s="31">
        <v>5</v>
      </c>
      <c r="H38" s="31">
        <v>7</v>
      </c>
      <c r="I38" s="31">
        <v>9</v>
      </c>
      <c r="J38" s="31">
        <v>2</v>
      </c>
      <c r="K38" s="9">
        <f t="shared" si="0"/>
        <v>24</v>
      </c>
      <c r="L38" s="26">
        <f t="shared" si="1"/>
        <v>64</v>
      </c>
      <c r="M38" s="45"/>
    </row>
    <row r="39" spans="1:13" x14ac:dyDescent="0.35">
      <c r="A39" s="52" t="s">
        <v>124</v>
      </c>
      <c r="B39" s="9">
        <v>168</v>
      </c>
      <c r="C39" s="9" t="s">
        <v>29</v>
      </c>
      <c r="D39" s="9" t="s">
        <v>1</v>
      </c>
      <c r="E39" s="31">
        <v>0</v>
      </c>
      <c r="F39" s="31">
        <v>2</v>
      </c>
      <c r="G39" s="31">
        <v>2</v>
      </c>
      <c r="H39" s="31">
        <v>6</v>
      </c>
      <c r="I39" s="31">
        <v>11</v>
      </c>
      <c r="J39" s="31">
        <v>3</v>
      </c>
      <c r="K39" s="9">
        <f t="shared" si="0"/>
        <v>24</v>
      </c>
      <c r="L39" s="26">
        <f t="shared" si="1"/>
        <v>58</v>
      </c>
      <c r="M39" s="45"/>
    </row>
    <row r="41" spans="1:13" x14ac:dyDescent="0.35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</row>
    <row r="42" spans="1:13" x14ac:dyDescent="0.35">
      <c r="B42"/>
      <c r="C42"/>
    </row>
  </sheetData>
  <autoFilter ref="C1:C42" xr:uid="{00000000-0001-0000-0700-000000000000}"/>
  <sortState xmlns:xlrd2="http://schemas.microsoft.com/office/spreadsheetml/2017/richdata2" ref="A4:L8">
    <sortCondition descending="1" ref="L4:L8"/>
  </sortState>
  <mergeCells count="9">
    <mergeCell ref="A41:L41"/>
    <mergeCell ref="A1:L1"/>
    <mergeCell ref="A2:A3"/>
    <mergeCell ref="K2:K3"/>
    <mergeCell ref="L2:L3"/>
    <mergeCell ref="D2:D3"/>
    <mergeCell ref="B2:B3"/>
    <mergeCell ref="C2:C3"/>
    <mergeCell ref="E2:J2"/>
  </mergeCells>
  <pageMargins left="0.25" right="0.25" top="0.75" bottom="0.75" header="0.3" footer="0.3"/>
  <pageSetup paperSize="9" scale="70" fitToHeight="0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N42"/>
  <sheetViews>
    <sheetView topLeftCell="A28" zoomScale="90" zoomScaleNormal="90" workbookViewId="0">
      <selection activeCell="J10" sqref="J10"/>
    </sheetView>
  </sheetViews>
  <sheetFormatPr defaultRowHeight="14.5" x14ac:dyDescent="0.35"/>
  <cols>
    <col min="1" max="1" width="30.81640625" customWidth="1"/>
    <col min="2" max="2" width="6.81640625" style="5" customWidth="1"/>
    <col min="3" max="3" width="10.81640625" style="12" customWidth="1"/>
    <col min="4" max="4" width="11.54296875" style="5" customWidth="1"/>
    <col min="5" max="11" width="8.81640625" style="4" customWidth="1"/>
    <col min="12" max="12" width="8.81640625" style="27" customWidth="1"/>
    <col min="13" max="13" width="12.1796875" style="1" customWidth="1"/>
  </cols>
  <sheetData>
    <row r="1" spans="1:14" ht="24.75" customHeight="1" x14ac:dyDescent="0.45">
      <c r="A1" s="212" t="s">
        <v>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4"/>
    </row>
    <row r="2" spans="1:14" x14ac:dyDescent="0.35">
      <c r="A2" s="215" t="s">
        <v>0</v>
      </c>
      <c r="B2" s="197" t="s">
        <v>27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1"/>
      <c r="K2" s="215" t="s">
        <v>4</v>
      </c>
      <c r="L2" s="215" t="s">
        <v>3</v>
      </c>
      <c r="M2" s="63"/>
    </row>
    <row r="3" spans="1:14" ht="23.25" customHeight="1" x14ac:dyDescent="0.35">
      <c r="A3" s="197"/>
      <c r="B3" s="198"/>
      <c r="C3" s="198"/>
      <c r="D3" s="198"/>
      <c r="E3" s="47" t="s">
        <v>5</v>
      </c>
      <c r="F3" s="47">
        <v>5</v>
      </c>
      <c r="G3" s="47">
        <v>4</v>
      </c>
      <c r="H3" s="47">
        <v>3</v>
      </c>
      <c r="I3" s="47">
        <v>2</v>
      </c>
      <c r="J3" s="47">
        <v>0</v>
      </c>
      <c r="K3" s="197"/>
      <c r="L3" s="197"/>
      <c r="M3" s="64" t="s">
        <v>25</v>
      </c>
    </row>
    <row r="4" spans="1:14" s="18" customFormat="1" ht="14" customHeight="1" x14ac:dyDescent="0.35">
      <c r="A4" s="102" t="s">
        <v>145</v>
      </c>
      <c r="B4" s="13">
        <v>1786</v>
      </c>
      <c r="C4" s="13" t="s">
        <v>91</v>
      </c>
      <c r="D4" s="13" t="s">
        <v>30</v>
      </c>
      <c r="E4" s="34">
        <v>7</v>
      </c>
      <c r="F4" s="34">
        <v>7</v>
      </c>
      <c r="G4" s="34">
        <v>5</v>
      </c>
      <c r="H4" s="34">
        <v>4</v>
      </c>
      <c r="I4" s="34">
        <v>1</v>
      </c>
      <c r="J4" s="34">
        <v>0</v>
      </c>
      <c r="K4" s="13">
        <v>24</v>
      </c>
      <c r="L4" s="36">
        <f t="shared" ref="L4:L10" si="0">SUM((5*E4)+(5*F4)+(4*G4)+(3*H4)+(2*I4)+(0*J4))</f>
        <v>104</v>
      </c>
      <c r="M4" s="71"/>
      <c r="N4"/>
    </row>
    <row r="5" spans="1:14" s="18" customFormat="1" ht="14" customHeight="1" x14ac:dyDescent="0.35">
      <c r="A5" s="70" t="s">
        <v>58</v>
      </c>
      <c r="B5" s="13">
        <v>786</v>
      </c>
      <c r="C5" s="13" t="s">
        <v>54</v>
      </c>
      <c r="D5" s="13" t="s">
        <v>30</v>
      </c>
      <c r="E5" s="34">
        <v>2</v>
      </c>
      <c r="F5" s="34">
        <v>8</v>
      </c>
      <c r="G5" s="34">
        <v>7</v>
      </c>
      <c r="H5" s="34">
        <v>6</v>
      </c>
      <c r="I5" s="34">
        <v>1</v>
      </c>
      <c r="J5" s="34">
        <v>0</v>
      </c>
      <c r="K5" s="13">
        <v>24</v>
      </c>
      <c r="L5" s="36">
        <f t="shared" si="0"/>
        <v>98</v>
      </c>
      <c r="M5" s="71"/>
      <c r="N5"/>
    </row>
    <row r="6" spans="1:14" x14ac:dyDescent="0.35">
      <c r="A6" s="50" t="s">
        <v>32</v>
      </c>
      <c r="B6" s="34">
        <v>169</v>
      </c>
      <c r="C6" s="34" t="s">
        <v>29</v>
      </c>
      <c r="D6" s="34" t="s">
        <v>30</v>
      </c>
      <c r="E6" s="34">
        <v>3</v>
      </c>
      <c r="F6" s="34">
        <v>2</v>
      </c>
      <c r="G6" s="34">
        <v>15</v>
      </c>
      <c r="H6" s="34">
        <v>4</v>
      </c>
      <c r="I6" s="34">
        <v>0</v>
      </c>
      <c r="J6" s="34">
        <v>0</v>
      </c>
      <c r="K6" s="13">
        <v>24</v>
      </c>
      <c r="L6" s="36">
        <f t="shared" si="0"/>
        <v>97</v>
      </c>
      <c r="M6" s="38"/>
    </row>
    <row r="7" spans="1:14" s="18" customFormat="1" ht="14" customHeight="1" x14ac:dyDescent="0.35">
      <c r="A7" s="19" t="s">
        <v>53</v>
      </c>
      <c r="B7" s="13">
        <v>1467</v>
      </c>
      <c r="C7" s="39" t="s">
        <v>54</v>
      </c>
      <c r="D7" s="13" t="s">
        <v>31</v>
      </c>
      <c r="E7" s="34">
        <v>8</v>
      </c>
      <c r="F7" s="34">
        <v>5</v>
      </c>
      <c r="G7" s="34">
        <v>5</v>
      </c>
      <c r="H7" s="34">
        <v>5</v>
      </c>
      <c r="I7" s="34">
        <v>1</v>
      </c>
      <c r="J7" s="34">
        <v>0</v>
      </c>
      <c r="K7" s="13">
        <v>24</v>
      </c>
      <c r="L7" s="36">
        <f t="shared" si="0"/>
        <v>102</v>
      </c>
      <c r="M7" s="71"/>
      <c r="N7"/>
    </row>
    <row r="8" spans="1:14" ht="14.25" customHeight="1" x14ac:dyDescent="0.35">
      <c r="A8" s="52" t="s">
        <v>45</v>
      </c>
      <c r="B8" s="9">
        <v>1798</v>
      </c>
      <c r="C8" s="9" t="s">
        <v>29</v>
      </c>
      <c r="D8" s="9" t="s">
        <v>39</v>
      </c>
      <c r="E8" s="34">
        <v>3</v>
      </c>
      <c r="F8" s="34">
        <v>6</v>
      </c>
      <c r="G8" s="34">
        <v>9</v>
      </c>
      <c r="H8" s="34">
        <v>3</v>
      </c>
      <c r="I8" s="34">
        <v>3</v>
      </c>
      <c r="J8" s="34">
        <v>0</v>
      </c>
      <c r="K8" s="9">
        <f>SUM(E8:J8)</f>
        <v>24</v>
      </c>
      <c r="L8" s="36">
        <f t="shared" si="0"/>
        <v>96</v>
      </c>
      <c r="M8" s="38"/>
    </row>
    <row r="9" spans="1:14" x14ac:dyDescent="0.35">
      <c r="A9" s="19" t="s">
        <v>66</v>
      </c>
      <c r="B9" s="13">
        <v>1119</v>
      </c>
      <c r="C9" s="13" t="s">
        <v>54</v>
      </c>
      <c r="D9" s="13" t="s">
        <v>39</v>
      </c>
      <c r="E9" s="31">
        <v>0</v>
      </c>
      <c r="F9" s="31">
        <v>2</v>
      </c>
      <c r="G9" s="31">
        <v>2</v>
      </c>
      <c r="H9" s="31">
        <v>5</v>
      </c>
      <c r="I9" s="31">
        <v>7</v>
      </c>
      <c r="J9" s="31">
        <v>8</v>
      </c>
      <c r="K9" s="13">
        <v>24</v>
      </c>
      <c r="L9" s="36">
        <f t="shared" si="0"/>
        <v>47</v>
      </c>
      <c r="M9" s="71"/>
    </row>
    <row r="10" spans="1:14" x14ac:dyDescent="0.35">
      <c r="A10" s="52" t="s">
        <v>43</v>
      </c>
      <c r="B10" s="9">
        <v>2</v>
      </c>
      <c r="C10" s="9" t="s">
        <v>29</v>
      </c>
      <c r="D10" s="9" t="s">
        <v>37</v>
      </c>
      <c r="E10" s="34">
        <v>4</v>
      </c>
      <c r="F10" s="34">
        <v>4</v>
      </c>
      <c r="G10" s="34">
        <v>12</v>
      </c>
      <c r="H10" s="34">
        <v>2</v>
      </c>
      <c r="I10" s="34">
        <v>2</v>
      </c>
      <c r="J10" s="34">
        <v>0</v>
      </c>
      <c r="K10" s="9">
        <f t="shared" ref="K10:K19" si="1">SUM(E10:J10)</f>
        <v>24</v>
      </c>
      <c r="L10" s="36">
        <f t="shared" si="0"/>
        <v>98</v>
      </c>
      <c r="M10" s="38"/>
    </row>
    <row r="11" spans="1:14" x14ac:dyDescent="0.35">
      <c r="A11" s="52" t="s">
        <v>99</v>
      </c>
      <c r="B11" s="9">
        <v>1661</v>
      </c>
      <c r="C11" s="9" t="s">
        <v>29</v>
      </c>
      <c r="D11" s="9" t="s">
        <v>37</v>
      </c>
      <c r="E11" s="34">
        <v>3</v>
      </c>
      <c r="F11" s="34">
        <v>5</v>
      </c>
      <c r="G11" s="34">
        <v>12</v>
      </c>
      <c r="H11" s="34">
        <v>2</v>
      </c>
      <c r="I11" s="34">
        <v>2</v>
      </c>
      <c r="J11" s="34">
        <v>0</v>
      </c>
      <c r="K11" s="9">
        <f t="shared" si="1"/>
        <v>24</v>
      </c>
      <c r="L11" s="36">
        <v>96</v>
      </c>
      <c r="M11" s="38"/>
    </row>
    <row r="12" spans="1:14" x14ac:dyDescent="0.35">
      <c r="A12" s="68" t="s">
        <v>57</v>
      </c>
      <c r="B12" s="13">
        <v>1118</v>
      </c>
      <c r="C12" s="10" t="s">
        <v>54</v>
      </c>
      <c r="D12" s="13" t="s">
        <v>37</v>
      </c>
      <c r="E12" s="34">
        <v>6</v>
      </c>
      <c r="F12" s="34">
        <v>3</v>
      </c>
      <c r="G12" s="34">
        <v>7</v>
      </c>
      <c r="H12" s="34">
        <v>6</v>
      </c>
      <c r="I12" s="34">
        <v>2</v>
      </c>
      <c r="J12" s="34">
        <v>0</v>
      </c>
      <c r="K12" s="9">
        <f t="shared" si="1"/>
        <v>24</v>
      </c>
      <c r="L12" s="36">
        <f t="shared" ref="L12:L32" si="2">SUM((5*E12)+(5*F12)+(4*G12)+(3*H12)+(2*I12)+(0*J12))</f>
        <v>95</v>
      </c>
      <c r="M12" s="38"/>
    </row>
    <row r="13" spans="1:14" x14ac:dyDescent="0.35">
      <c r="A13" s="78" t="s">
        <v>81</v>
      </c>
      <c r="B13" s="9">
        <v>1041</v>
      </c>
      <c r="C13" s="9" t="s">
        <v>79</v>
      </c>
      <c r="D13" s="9" t="s">
        <v>37</v>
      </c>
      <c r="E13" s="80">
        <v>0</v>
      </c>
      <c r="F13" s="80">
        <v>5</v>
      </c>
      <c r="G13" s="80">
        <v>12</v>
      </c>
      <c r="H13" s="80">
        <v>6</v>
      </c>
      <c r="I13" s="75">
        <v>1</v>
      </c>
      <c r="J13" s="77">
        <v>0</v>
      </c>
      <c r="K13" s="9">
        <f t="shared" si="1"/>
        <v>24</v>
      </c>
      <c r="L13" s="36">
        <f t="shared" si="2"/>
        <v>93</v>
      </c>
      <c r="M13" s="38"/>
    </row>
    <row r="14" spans="1:14" x14ac:dyDescent="0.35">
      <c r="A14" s="52" t="s">
        <v>102</v>
      </c>
      <c r="B14" s="9">
        <v>1268</v>
      </c>
      <c r="C14" s="9" t="s">
        <v>103</v>
      </c>
      <c r="D14" s="9" t="s">
        <v>37</v>
      </c>
      <c r="E14" s="34">
        <v>3</v>
      </c>
      <c r="F14" s="34">
        <v>5</v>
      </c>
      <c r="G14" s="34">
        <v>6</v>
      </c>
      <c r="H14" s="34">
        <v>7</v>
      </c>
      <c r="I14" s="34">
        <v>3</v>
      </c>
      <c r="J14" s="34">
        <v>0</v>
      </c>
      <c r="K14" s="9">
        <f t="shared" si="1"/>
        <v>24</v>
      </c>
      <c r="L14" s="36">
        <f t="shared" si="2"/>
        <v>91</v>
      </c>
      <c r="M14" s="38"/>
    </row>
    <row r="15" spans="1:14" x14ac:dyDescent="0.35">
      <c r="A15" s="70" t="s">
        <v>56</v>
      </c>
      <c r="B15" s="13">
        <v>2296</v>
      </c>
      <c r="C15" s="39" t="s">
        <v>54</v>
      </c>
      <c r="D15" s="13" t="s">
        <v>37</v>
      </c>
      <c r="E15" s="34">
        <v>3</v>
      </c>
      <c r="F15" s="34">
        <v>3</v>
      </c>
      <c r="G15" s="34">
        <v>7</v>
      </c>
      <c r="H15" s="34">
        <v>10</v>
      </c>
      <c r="I15" s="34">
        <v>1</v>
      </c>
      <c r="J15" s="34">
        <v>0</v>
      </c>
      <c r="K15" s="9">
        <f t="shared" si="1"/>
        <v>24</v>
      </c>
      <c r="L15" s="36">
        <f t="shared" si="2"/>
        <v>90</v>
      </c>
      <c r="M15" s="38"/>
    </row>
    <row r="16" spans="1:14" x14ac:dyDescent="0.35">
      <c r="A16" s="78" t="s">
        <v>84</v>
      </c>
      <c r="B16" s="9">
        <v>1901</v>
      </c>
      <c r="C16" s="9" t="s">
        <v>79</v>
      </c>
      <c r="D16" s="9" t="s">
        <v>37</v>
      </c>
      <c r="E16" s="85">
        <v>0</v>
      </c>
      <c r="F16" s="85">
        <v>6</v>
      </c>
      <c r="G16" s="85">
        <v>9</v>
      </c>
      <c r="H16" s="85">
        <v>4</v>
      </c>
      <c r="I16" s="85">
        <v>5</v>
      </c>
      <c r="J16" s="85">
        <v>0</v>
      </c>
      <c r="K16" s="9">
        <f t="shared" si="1"/>
        <v>24</v>
      </c>
      <c r="L16" s="36">
        <f t="shared" si="2"/>
        <v>88</v>
      </c>
      <c r="M16" s="38"/>
      <c r="N16" s="33"/>
    </row>
    <row r="17" spans="1:14" x14ac:dyDescent="0.35">
      <c r="A17" s="52" t="s">
        <v>97</v>
      </c>
      <c r="B17" s="9">
        <v>638</v>
      </c>
      <c r="C17" s="9" t="s">
        <v>91</v>
      </c>
      <c r="D17" s="9" t="s">
        <v>37</v>
      </c>
      <c r="E17" s="34">
        <v>2</v>
      </c>
      <c r="F17" s="34">
        <v>3</v>
      </c>
      <c r="G17" s="34">
        <v>6</v>
      </c>
      <c r="H17" s="34">
        <v>10</v>
      </c>
      <c r="I17" s="34">
        <v>3</v>
      </c>
      <c r="J17" s="34">
        <v>0</v>
      </c>
      <c r="K17" s="9">
        <f t="shared" si="1"/>
        <v>24</v>
      </c>
      <c r="L17" s="36">
        <f t="shared" si="2"/>
        <v>85</v>
      </c>
      <c r="M17" s="71"/>
    </row>
    <row r="18" spans="1:14" x14ac:dyDescent="0.35">
      <c r="A18" s="50" t="s">
        <v>42</v>
      </c>
      <c r="B18" s="9">
        <v>1476</v>
      </c>
      <c r="C18" s="9" t="s">
        <v>29</v>
      </c>
      <c r="D18" s="9" t="s">
        <v>37</v>
      </c>
      <c r="E18" s="34">
        <v>2</v>
      </c>
      <c r="F18" s="34">
        <v>3</v>
      </c>
      <c r="G18" s="34">
        <v>6</v>
      </c>
      <c r="H18" s="34">
        <v>8</v>
      </c>
      <c r="I18" s="34">
        <v>5</v>
      </c>
      <c r="J18" s="34">
        <v>0</v>
      </c>
      <c r="K18" s="9">
        <f t="shared" si="1"/>
        <v>24</v>
      </c>
      <c r="L18" s="36">
        <f t="shared" si="2"/>
        <v>83</v>
      </c>
      <c r="M18" s="71"/>
    </row>
    <row r="19" spans="1:14" x14ac:dyDescent="0.35">
      <c r="A19" s="68" t="s">
        <v>89</v>
      </c>
      <c r="B19" s="13">
        <v>2105</v>
      </c>
      <c r="C19" s="10" t="s">
        <v>88</v>
      </c>
      <c r="D19" s="13" t="s">
        <v>37</v>
      </c>
      <c r="E19" s="34">
        <v>1</v>
      </c>
      <c r="F19" s="34">
        <v>2</v>
      </c>
      <c r="G19" s="34">
        <v>7</v>
      </c>
      <c r="H19" s="34">
        <v>12</v>
      </c>
      <c r="I19" s="34">
        <v>2</v>
      </c>
      <c r="J19" s="34">
        <v>0</v>
      </c>
      <c r="K19" s="9">
        <f t="shared" si="1"/>
        <v>24</v>
      </c>
      <c r="L19" s="36">
        <f t="shared" si="2"/>
        <v>83</v>
      </c>
      <c r="M19" s="71"/>
    </row>
    <row r="20" spans="1:14" x14ac:dyDescent="0.35">
      <c r="A20" s="102" t="s">
        <v>114</v>
      </c>
      <c r="B20" s="13">
        <v>1143</v>
      </c>
      <c r="C20" s="39" t="s">
        <v>103</v>
      </c>
      <c r="D20" s="13" t="s">
        <v>37</v>
      </c>
      <c r="E20" s="34">
        <v>2</v>
      </c>
      <c r="F20" s="34">
        <v>1</v>
      </c>
      <c r="G20" s="34">
        <v>9</v>
      </c>
      <c r="H20" s="34">
        <v>8</v>
      </c>
      <c r="I20" s="34">
        <v>4</v>
      </c>
      <c r="J20" s="34">
        <v>0</v>
      </c>
      <c r="K20" s="9">
        <v>24</v>
      </c>
      <c r="L20" s="36">
        <f t="shared" si="2"/>
        <v>83</v>
      </c>
      <c r="M20" s="71"/>
      <c r="N20" s="72"/>
    </row>
    <row r="21" spans="1:14" x14ac:dyDescent="0.35">
      <c r="A21" s="95" t="s">
        <v>125</v>
      </c>
      <c r="B21" s="9">
        <v>1619</v>
      </c>
      <c r="C21" s="9" t="s">
        <v>29</v>
      </c>
      <c r="D21" s="9" t="s">
        <v>37</v>
      </c>
      <c r="E21" s="85">
        <v>0</v>
      </c>
      <c r="F21" s="85">
        <v>3</v>
      </c>
      <c r="G21" s="85">
        <v>8</v>
      </c>
      <c r="H21" s="85">
        <v>9</v>
      </c>
      <c r="I21" s="85">
        <v>4</v>
      </c>
      <c r="J21" s="85">
        <v>0</v>
      </c>
      <c r="K21" s="9">
        <f>SUM(E21:J21)</f>
        <v>24</v>
      </c>
      <c r="L21" s="36">
        <f t="shared" si="2"/>
        <v>82</v>
      </c>
      <c r="M21" s="71"/>
    </row>
    <row r="22" spans="1:14" x14ac:dyDescent="0.35">
      <c r="A22" s="19" t="s">
        <v>62</v>
      </c>
      <c r="B22" s="13">
        <v>921</v>
      </c>
      <c r="C22" s="13" t="s">
        <v>54</v>
      </c>
      <c r="D22" s="13" t="s">
        <v>37</v>
      </c>
      <c r="E22" s="34">
        <v>4</v>
      </c>
      <c r="F22" s="34">
        <v>3</v>
      </c>
      <c r="G22" s="34">
        <v>5</v>
      </c>
      <c r="H22" s="34">
        <v>6</v>
      </c>
      <c r="I22" s="34">
        <v>4</v>
      </c>
      <c r="J22" s="34">
        <v>2</v>
      </c>
      <c r="K22" s="9">
        <f>SUM(E22:J22)</f>
        <v>24</v>
      </c>
      <c r="L22" s="36">
        <f t="shared" si="2"/>
        <v>81</v>
      </c>
      <c r="M22" s="71"/>
    </row>
    <row r="23" spans="1:14" x14ac:dyDescent="0.35">
      <c r="A23" s="102" t="s">
        <v>92</v>
      </c>
      <c r="B23" s="13">
        <v>2786</v>
      </c>
      <c r="C23" s="39" t="s">
        <v>91</v>
      </c>
      <c r="D23" s="13" t="s">
        <v>37</v>
      </c>
      <c r="E23" s="34">
        <v>0</v>
      </c>
      <c r="F23" s="34">
        <v>4</v>
      </c>
      <c r="G23" s="34">
        <v>3</v>
      </c>
      <c r="H23" s="34">
        <v>14</v>
      </c>
      <c r="I23" s="34">
        <v>2</v>
      </c>
      <c r="J23" s="34">
        <v>1</v>
      </c>
      <c r="K23" s="9">
        <f>SUM(E23:J23)</f>
        <v>24</v>
      </c>
      <c r="L23" s="36">
        <f t="shared" si="2"/>
        <v>78</v>
      </c>
      <c r="M23" s="71"/>
    </row>
    <row r="24" spans="1:14" x14ac:dyDescent="0.35">
      <c r="A24" s="52" t="s">
        <v>156</v>
      </c>
      <c r="B24" s="9">
        <v>1764</v>
      </c>
      <c r="C24" s="9" t="s">
        <v>91</v>
      </c>
      <c r="D24" s="9" t="s">
        <v>37</v>
      </c>
      <c r="E24" s="34">
        <v>1</v>
      </c>
      <c r="F24" s="34">
        <v>4</v>
      </c>
      <c r="G24" s="34">
        <v>5</v>
      </c>
      <c r="H24" s="34">
        <v>8</v>
      </c>
      <c r="I24" s="34">
        <v>4</v>
      </c>
      <c r="J24" s="34">
        <v>2</v>
      </c>
      <c r="K24" s="9">
        <f>SUM(E24:J24)</f>
        <v>24</v>
      </c>
      <c r="L24" s="36">
        <f t="shared" si="2"/>
        <v>77</v>
      </c>
      <c r="M24" s="71"/>
    </row>
    <row r="25" spans="1:14" x14ac:dyDescent="0.35">
      <c r="A25" s="68" t="s">
        <v>86</v>
      </c>
      <c r="B25" s="13">
        <v>309</v>
      </c>
      <c r="C25" s="10" t="s">
        <v>87</v>
      </c>
      <c r="D25" s="13" t="s">
        <v>37</v>
      </c>
      <c r="E25" s="34">
        <v>0</v>
      </c>
      <c r="F25" s="34">
        <v>2</v>
      </c>
      <c r="G25" s="34">
        <v>7</v>
      </c>
      <c r="H25" s="34">
        <v>11</v>
      </c>
      <c r="I25" s="34">
        <v>3</v>
      </c>
      <c r="J25" s="34">
        <v>0</v>
      </c>
      <c r="K25" s="13">
        <v>24</v>
      </c>
      <c r="L25" s="26">
        <f t="shared" si="2"/>
        <v>77</v>
      </c>
      <c r="M25" s="71"/>
    </row>
    <row r="26" spans="1:14" x14ac:dyDescent="0.35">
      <c r="A26" s="70" t="s">
        <v>67</v>
      </c>
      <c r="B26" s="13">
        <v>2582</v>
      </c>
      <c r="C26" s="13" t="s">
        <v>54</v>
      </c>
      <c r="D26" s="13" t="s">
        <v>37</v>
      </c>
      <c r="E26" s="34">
        <v>1</v>
      </c>
      <c r="F26" s="34">
        <v>3</v>
      </c>
      <c r="G26" s="34">
        <v>5</v>
      </c>
      <c r="H26" s="34">
        <v>9</v>
      </c>
      <c r="I26" s="34">
        <v>4</v>
      </c>
      <c r="J26" s="34">
        <v>2</v>
      </c>
      <c r="K26" s="13">
        <v>24</v>
      </c>
      <c r="L26" s="26">
        <f t="shared" si="2"/>
        <v>75</v>
      </c>
      <c r="M26" s="71"/>
    </row>
    <row r="27" spans="1:14" x14ac:dyDescent="0.35">
      <c r="A27" s="68" t="s">
        <v>61</v>
      </c>
      <c r="B27" s="13">
        <v>2337</v>
      </c>
      <c r="C27" s="39" t="s">
        <v>54</v>
      </c>
      <c r="D27" s="13" t="s">
        <v>37</v>
      </c>
      <c r="E27" s="34">
        <v>4</v>
      </c>
      <c r="F27" s="34">
        <v>1</v>
      </c>
      <c r="G27" s="34">
        <v>1</v>
      </c>
      <c r="H27" s="34">
        <v>9</v>
      </c>
      <c r="I27" s="34">
        <v>9</v>
      </c>
      <c r="J27" s="34">
        <v>0</v>
      </c>
      <c r="K27" s="9">
        <f>SUM(E27:J27)</f>
        <v>24</v>
      </c>
      <c r="L27" s="36">
        <f t="shared" si="2"/>
        <v>74</v>
      </c>
      <c r="M27" s="71"/>
    </row>
    <row r="28" spans="1:14" x14ac:dyDescent="0.35">
      <c r="A28" s="102" t="s">
        <v>94</v>
      </c>
      <c r="B28" s="13">
        <v>1264</v>
      </c>
      <c r="C28" s="39" t="s">
        <v>29</v>
      </c>
      <c r="D28" s="13" t="s">
        <v>37</v>
      </c>
      <c r="E28" s="34">
        <v>0</v>
      </c>
      <c r="F28" s="34">
        <v>3</v>
      </c>
      <c r="G28" s="34">
        <v>8</v>
      </c>
      <c r="H28" s="34">
        <v>5</v>
      </c>
      <c r="I28" s="34">
        <v>3</v>
      </c>
      <c r="J28" s="34">
        <v>5</v>
      </c>
      <c r="K28" s="9">
        <f>SUM(E28:J28)</f>
        <v>24</v>
      </c>
      <c r="L28" s="36">
        <f t="shared" si="2"/>
        <v>68</v>
      </c>
      <c r="M28" s="71"/>
    </row>
    <row r="29" spans="1:14" x14ac:dyDescent="0.35">
      <c r="A29" s="102" t="s">
        <v>98</v>
      </c>
      <c r="B29" s="13">
        <v>1615</v>
      </c>
      <c r="C29" s="39" t="s">
        <v>91</v>
      </c>
      <c r="D29" s="13" t="s">
        <v>37</v>
      </c>
      <c r="E29" s="34">
        <v>2</v>
      </c>
      <c r="F29" s="34">
        <v>0</v>
      </c>
      <c r="G29" s="34">
        <v>4</v>
      </c>
      <c r="H29" s="34">
        <v>5</v>
      </c>
      <c r="I29" s="34">
        <v>8</v>
      </c>
      <c r="J29" s="34">
        <v>5</v>
      </c>
      <c r="K29" s="9">
        <v>24</v>
      </c>
      <c r="L29" s="36">
        <f t="shared" si="2"/>
        <v>57</v>
      </c>
      <c r="M29" s="71"/>
    </row>
    <row r="30" spans="1:14" x14ac:dyDescent="0.35">
      <c r="A30" s="102" t="s">
        <v>124</v>
      </c>
      <c r="B30" s="13">
        <v>168</v>
      </c>
      <c r="C30" s="39" t="s">
        <v>29</v>
      </c>
      <c r="D30" s="13" t="s">
        <v>37</v>
      </c>
      <c r="E30" s="34">
        <v>0</v>
      </c>
      <c r="F30" s="34">
        <v>0</v>
      </c>
      <c r="G30" s="34">
        <v>1</v>
      </c>
      <c r="H30" s="34">
        <v>2</v>
      </c>
      <c r="I30" s="34">
        <v>19</v>
      </c>
      <c r="J30" s="34">
        <v>2</v>
      </c>
      <c r="K30" s="9">
        <f>SUM(E30:J30)</f>
        <v>24</v>
      </c>
      <c r="L30" s="36">
        <f t="shared" si="2"/>
        <v>48</v>
      </c>
      <c r="M30" s="71"/>
    </row>
    <row r="31" spans="1:14" ht="15" customHeight="1" x14ac:dyDescent="0.35">
      <c r="A31" s="51" t="s">
        <v>35</v>
      </c>
      <c r="B31" s="9">
        <v>1172</v>
      </c>
      <c r="C31" s="9" t="s">
        <v>29</v>
      </c>
      <c r="D31" s="9" t="s">
        <v>1</v>
      </c>
      <c r="E31" s="34">
        <v>1</v>
      </c>
      <c r="F31" s="34">
        <v>4</v>
      </c>
      <c r="G31" s="34">
        <v>8</v>
      </c>
      <c r="H31" s="34">
        <v>6</v>
      </c>
      <c r="I31" s="34">
        <v>4</v>
      </c>
      <c r="J31" s="34">
        <v>1</v>
      </c>
      <c r="K31" s="9">
        <f>SUM(E31:J31)</f>
        <v>24</v>
      </c>
      <c r="L31" s="26">
        <f t="shared" si="2"/>
        <v>83</v>
      </c>
      <c r="M31" s="38"/>
    </row>
    <row r="32" spans="1:14" x14ac:dyDescent="0.35">
      <c r="A32" s="51" t="s">
        <v>36</v>
      </c>
      <c r="B32" s="9">
        <v>1952</v>
      </c>
      <c r="C32" s="11" t="s">
        <v>29</v>
      </c>
      <c r="D32" s="9" t="s">
        <v>1</v>
      </c>
      <c r="E32" s="34">
        <v>0</v>
      </c>
      <c r="F32" s="34">
        <v>5</v>
      </c>
      <c r="G32" s="34">
        <v>5</v>
      </c>
      <c r="H32" s="34">
        <v>9</v>
      </c>
      <c r="I32" s="34">
        <v>5</v>
      </c>
      <c r="J32" s="34">
        <v>0</v>
      </c>
      <c r="K32" s="9">
        <f>SUM(E32:J32)</f>
        <v>24</v>
      </c>
      <c r="L32" s="26">
        <f t="shared" si="2"/>
        <v>82</v>
      </c>
      <c r="M32" s="38"/>
    </row>
    <row r="33" spans="1:13" x14ac:dyDescent="0.35">
      <c r="A33" s="70" t="s">
        <v>68</v>
      </c>
      <c r="B33" s="13">
        <v>2578</v>
      </c>
      <c r="C33" s="10" t="s">
        <v>54</v>
      </c>
      <c r="D33" s="13" t="s">
        <v>1</v>
      </c>
      <c r="E33" s="34">
        <v>0</v>
      </c>
      <c r="F33" s="34">
        <v>1</v>
      </c>
      <c r="G33" s="34">
        <v>10</v>
      </c>
      <c r="H33" s="34">
        <v>6</v>
      </c>
      <c r="I33" s="34">
        <v>7</v>
      </c>
      <c r="J33" s="34">
        <v>0</v>
      </c>
      <c r="K33" s="13">
        <v>24</v>
      </c>
      <c r="L33" s="69">
        <v>77</v>
      </c>
      <c r="M33" s="38"/>
    </row>
    <row r="34" spans="1:13" x14ac:dyDescent="0.35">
      <c r="A34" s="102" t="s">
        <v>150</v>
      </c>
      <c r="B34" s="25">
        <v>2499</v>
      </c>
      <c r="C34" s="152" t="s">
        <v>91</v>
      </c>
      <c r="D34" s="25" t="s">
        <v>1</v>
      </c>
      <c r="E34" s="34">
        <v>1</v>
      </c>
      <c r="F34" s="34">
        <v>1</v>
      </c>
      <c r="G34" s="34">
        <v>5</v>
      </c>
      <c r="H34" s="34">
        <v>11</v>
      </c>
      <c r="I34" s="34">
        <v>4</v>
      </c>
      <c r="J34" s="34">
        <v>2</v>
      </c>
      <c r="K34" s="13">
        <v>24</v>
      </c>
      <c r="L34" s="26">
        <f t="shared" ref="L34:L40" si="3">SUM((5*E34)+(5*F34)+(4*G34)+(3*H34)+(2*I34)+(0*J34))</f>
        <v>71</v>
      </c>
      <c r="M34" s="71"/>
    </row>
    <row r="35" spans="1:13" x14ac:dyDescent="0.35">
      <c r="A35" s="52" t="s">
        <v>90</v>
      </c>
      <c r="B35" s="9">
        <v>1982</v>
      </c>
      <c r="C35" s="9" t="s">
        <v>91</v>
      </c>
      <c r="D35" s="9" t="s">
        <v>1</v>
      </c>
      <c r="E35" s="34">
        <v>1</v>
      </c>
      <c r="F35" s="34">
        <v>3</v>
      </c>
      <c r="G35" s="34">
        <v>6</v>
      </c>
      <c r="H35" s="34">
        <v>5</v>
      </c>
      <c r="I35" s="34">
        <v>4</v>
      </c>
      <c r="J35" s="34">
        <v>5</v>
      </c>
      <c r="K35" s="9">
        <f>SUM(E35:J35)</f>
        <v>24</v>
      </c>
      <c r="L35" s="26">
        <f t="shared" si="3"/>
        <v>67</v>
      </c>
      <c r="M35" s="71"/>
    </row>
    <row r="36" spans="1:13" s="18" customFormat="1" x14ac:dyDescent="0.35">
      <c r="A36" s="22" t="s">
        <v>50</v>
      </c>
      <c r="B36" s="9">
        <v>2009</v>
      </c>
      <c r="C36" s="9" t="s">
        <v>51</v>
      </c>
      <c r="D36" s="9" t="s">
        <v>1</v>
      </c>
      <c r="E36" s="34">
        <v>0</v>
      </c>
      <c r="F36" s="34">
        <v>1</v>
      </c>
      <c r="G36" s="34">
        <v>8</v>
      </c>
      <c r="H36" s="34">
        <v>3</v>
      </c>
      <c r="I36" s="34">
        <v>10</v>
      </c>
      <c r="J36" s="34">
        <v>2</v>
      </c>
      <c r="K36" s="9">
        <f>SUM(E36:J36)</f>
        <v>24</v>
      </c>
      <c r="L36" s="26">
        <f t="shared" si="3"/>
        <v>66</v>
      </c>
      <c r="M36" s="153"/>
    </row>
    <row r="37" spans="1:13" x14ac:dyDescent="0.35">
      <c r="A37" s="70" t="s">
        <v>69</v>
      </c>
      <c r="B37" s="13">
        <v>1956</v>
      </c>
      <c r="C37" s="39" t="s">
        <v>54</v>
      </c>
      <c r="D37" s="13" t="s">
        <v>1</v>
      </c>
      <c r="E37" s="34">
        <v>0</v>
      </c>
      <c r="F37" s="34">
        <v>1</v>
      </c>
      <c r="G37" s="34">
        <v>2</v>
      </c>
      <c r="H37" s="34">
        <v>11</v>
      </c>
      <c r="I37" s="34">
        <v>10</v>
      </c>
      <c r="J37" s="34">
        <v>0</v>
      </c>
      <c r="K37" s="13">
        <v>24</v>
      </c>
      <c r="L37" s="26">
        <f t="shared" si="3"/>
        <v>66</v>
      </c>
      <c r="M37" s="38"/>
    </row>
    <row r="38" spans="1:13" x14ac:dyDescent="0.35">
      <c r="A38" s="102" t="s">
        <v>126</v>
      </c>
      <c r="B38" s="25">
        <v>1850</v>
      </c>
      <c r="C38" s="152" t="s">
        <v>103</v>
      </c>
      <c r="D38" s="25" t="s">
        <v>1</v>
      </c>
      <c r="E38" s="34">
        <v>1</v>
      </c>
      <c r="F38" s="34">
        <v>0</v>
      </c>
      <c r="G38" s="34">
        <v>4</v>
      </c>
      <c r="H38" s="34">
        <v>7</v>
      </c>
      <c r="I38" s="34">
        <v>11</v>
      </c>
      <c r="J38" s="34">
        <v>0</v>
      </c>
      <c r="K38" s="13">
        <v>24</v>
      </c>
      <c r="L38" s="26">
        <f t="shared" si="3"/>
        <v>64</v>
      </c>
      <c r="M38" s="38"/>
    </row>
    <row r="39" spans="1:13" x14ac:dyDescent="0.35">
      <c r="A39" s="78" t="s">
        <v>80</v>
      </c>
      <c r="B39" s="9">
        <v>1853</v>
      </c>
      <c r="C39" s="10" t="s">
        <v>79</v>
      </c>
      <c r="D39" s="9" t="s">
        <v>1</v>
      </c>
      <c r="E39" s="80">
        <v>0</v>
      </c>
      <c r="F39" s="80">
        <v>0</v>
      </c>
      <c r="G39" s="80">
        <v>4</v>
      </c>
      <c r="H39" s="80">
        <v>4</v>
      </c>
      <c r="I39" s="75">
        <v>11</v>
      </c>
      <c r="J39" s="86">
        <v>5</v>
      </c>
      <c r="K39" s="9">
        <f>SUM(E39:J39)</f>
        <v>24</v>
      </c>
      <c r="L39" s="26">
        <f t="shared" si="3"/>
        <v>50</v>
      </c>
      <c r="M39" s="38"/>
    </row>
    <row r="40" spans="1:13" x14ac:dyDescent="0.35">
      <c r="A40" s="78" t="s">
        <v>78</v>
      </c>
      <c r="B40" s="9">
        <v>1629</v>
      </c>
      <c r="C40" s="11" t="s">
        <v>79</v>
      </c>
      <c r="D40" s="9" t="s">
        <v>1</v>
      </c>
      <c r="E40" s="80">
        <v>0</v>
      </c>
      <c r="F40" s="80">
        <v>1</v>
      </c>
      <c r="G40" s="80">
        <v>3</v>
      </c>
      <c r="H40" s="80">
        <v>4</v>
      </c>
      <c r="I40" s="75">
        <v>6</v>
      </c>
      <c r="J40" s="77">
        <v>10</v>
      </c>
      <c r="K40" s="9">
        <f>SUM(E40:J40)</f>
        <v>24</v>
      </c>
      <c r="L40" s="26">
        <f t="shared" si="3"/>
        <v>41</v>
      </c>
      <c r="M40" s="38"/>
    </row>
    <row r="41" spans="1:13" x14ac:dyDescent="0.35">
      <c r="A41" s="7"/>
      <c r="B41" s="20"/>
      <c r="C41" s="24"/>
      <c r="D41" s="20"/>
      <c r="E41" s="20"/>
      <c r="F41" s="20"/>
      <c r="G41" s="20"/>
      <c r="H41" s="20"/>
      <c r="I41" s="20"/>
      <c r="J41" s="20"/>
      <c r="K41" s="20"/>
      <c r="L41" s="29"/>
    </row>
    <row r="42" spans="1:13" x14ac:dyDescent="0.35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</row>
  </sheetData>
  <autoFilter ref="C1:C42" xr:uid="{00000000-0001-0000-0800-000000000000}"/>
  <sortState xmlns:xlrd2="http://schemas.microsoft.com/office/spreadsheetml/2017/richdata2" ref="A31:L40">
    <sortCondition descending="1" ref="L31:L40"/>
  </sortState>
  <mergeCells count="9">
    <mergeCell ref="A42:L42"/>
    <mergeCell ref="A1:L1"/>
    <mergeCell ref="A2:A3"/>
    <mergeCell ref="B2:B3"/>
    <mergeCell ref="D2:D3"/>
    <mergeCell ref="K2:K3"/>
    <mergeCell ref="L2:L3"/>
    <mergeCell ref="C2:C3"/>
    <mergeCell ref="E2:J2"/>
  </mergeCells>
  <pageMargins left="0.25" right="0.25" top="0.75" bottom="0.75" header="0.3" footer="0.3"/>
  <pageSetup paperSize="9"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09752-E954-46C5-9ECB-86AF40A6FAB2}">
  <sheetPr>
    <tabColor theme="2" tint="-0.749992370372631"/>
    <pageSetUpPr fitToPage="1"/>
  </sheetPr>
  <dimension ref="A1:M13"/>
  <sheetViews>
    <sheetView zoomScale="90" zoomScaleNormal="90" workbookViewId="0">
      <selection activeCell="K18" sqref="K18"/>
    </sheetView>
  </sheetViews>
  <sheetFormatPr defaultRowHeight="14.5" x14ac:dyDescent="0.35"/>
  <cols>
    <col min="1" max="1" width="23" customWidth="1"/>
    <col min="2" max="2" width="6.81640625" style="5" customWidth="1"/>
    <col min="3" max="3" width="10.81640625" style="12" customWidth="1"/>
    <col min="4" max="4" width="9.453125" style="5" customWidth="1"/>
    <col min="5" max="11" width="8.81640625" style="4" customWidth="1"/>
    <col min="12" max="12" width="8.81640625" style="27" customWidth="1"/>
    <col min="13" max="13" width="12.1796875" style="1" customWidth="1"/>
  </cols>
  <sheetData>
    <row r="1" spans="1:13" ht="24.75" customHeight="1" x14ac:dyDescent="0.45">
      <c r="A1" s="212" t="s">
        <v>44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4"/>
    </row>
    <row r="2" spans="1:13" x14ac:dyDescent="0.35">
      <c r="A2" s="215" t="s">
        <v>0</v>
      </c>
      <c r="B2" s="197" t="s">
        <v>27</v>
      </c>
      <c r="C2" s="197" t="s">
        <v>9</v>
      </c>
      <c r="D2" s="197" t="s">
        <v>2</v>
      </c>
      <c r="E2" s="199" t="s">
        <v>21</v>
      </c>
      <c r="F2" s="200"/>
      <c r="G2" s="200"/>
      <c r="H2" s="200"/>
      <c r="I2" s="200"/>
      <c r="J2" s="201"/>
      <c r="K2" s="215" t="s">
        <v>4</v>
      </c>
      <c r="L2" s="215" t="s">
        <v>3</v>
      </c>
      <c r="M2" s="63"/>
    </row>
    <row r="3" spans="1:13" ht="23.25" customHeight="1" x14ac:dyDescent="0.35">
      <c r="A3" s="197"/>
      <c r="B3" s="198"/>
      <c r="C3" s="198"/>
      <c r="D3" s="198"/>
      <c r="E3" s="47" t="s">
        <v>5</v>
      </c>
      <c r="F3" s="47">
        <v>5</v>
      </c>
      <c r="G3" s="47">
        <v>4</v>
      </c>
      <c r="H3" s="47">
        <v>3</v>
      </c>
      <c r="I3" s="47">
        <v>2</v>
      </c>
      <c r="J3" s="47">
        <v>0</v>
      </c>
      <c r="K3" s="197"/>
      <c r="L3" s="197"/>
      <c r="M3" s="186" t="s">
        <v>25</v>
      </c>
    </row>
    <row r="4" spans="1:13" x14ac:dyDescent="0.35">
      <c r="A4" s="101" t="s">
        <v>146</v>
      </c>
      <c r="B4" s="100">
        <v>1786</v>
      </c>
      <c r="C4" s="187" t="s">
        <v>91</v>
      </c>
      <c r="D4" s="100" t="s">
        <v>30</v>
      </c>
      <c r="E4" s="3">
        <v>7</v>
      </c>
      <c r="F4" s="3">
        <v>7</v>
      </c>
      <c r="G4" s="3">
        <v>7</v>
      </c>
      <c r="H4" s="3">
        <v>3</v>
      </c>
      <c r="I4" s="3">
        <v>0</v>
      </c>
      <c r="J4" s="3">
        <v>0</v>
      </c>
      <c r="K4" s="34">
        <f t="shared" ref="K4:K11" si="0">SUM(E4:J4)</f>
        <v>24</v>
      </c>
      <c r="L4" s="36">
        <f t="shared" ref="L4:L11" si="1">SUM((5*E4)+(5*F4)+(4*G4)+(3*H4)+(2*I4)+(0*J4))</f>
        <v>107</v>
      </c>
      <c r="M4" s="38"/>
    </row>
    <row r="5" spans="1:13" ht="14.25" customHeight="1" x14ac:dyDescent="0.35">
      <c r="A5" s="50" t="s">
        <v>45</v>
      </c>
      <c r="B5" s="34">
        <v>1798</v>
      </c>
      <c r="C5" s="34" t="s">
        <v>29</v>
      </c>
      <c r="D5" s="34" t="s">
        <v>37</v>
      </c>
      <c r="E5" s="34">
        <v>4</v>
      </c>
      <c r="F5" s="34">
        <v>6</v>
      </c>
      <c r="G5" s="34">
        <v>7</v>
      </c>
      <c r="H5" s="34">
        <v>5</v>
      </c>
      <c r="I5" s="34">
        <v>2</v>
      </c>
      <c r="J5" s="34">
        <v>0</v>
      </c>
      <c r="K5" s="34">
        <f t="shared" si="0"/>
        <v>24</v>
      </c>
      <c r="L5" s="36">
        <f t="shared" si="1"/>
        <v>97</v>
      </c>
      <c r="M5" s="38"/>
    </row>
    <row r="6" spans="1:13" x14ac:dyDescent="0.35">
      <c r="A6" s="52" t="s">
        <v>97</v>
      </c>
      <c r="B6" s="9">
        <v>638</v>
      </c>
      <c r="C6" s="11" t="s">
        <v>91</v>
      </c>
      <c r="D6" s="9" t="s">
        <v>1</v>
      </c>
      <c r="E6" s="34">
        <v>1</v>
      </c>
      <c r="F6" s="34">
        <v>4</v>
      </c>
      <c r="G6" s="34">
        <v>10</v>
      </c>
      <c r="H6" s="34">
        <v>7</v>
      </c>
      <c r="I6" s="34">
        <v>2</v>
      </c>
      <c r="J6" s="34">
        <v>0</v>
      </c>
      <c r="K6" s="9">
        <f t="shared" si="0"/>
        <v>24</v>
      </c>
      <c r="L6" s="26">
        <f t="shared" si="1"/>
        <v>90</v>
      </c>
      <c r="M6" s="38" t="s">
        <v>122</v>
      </c>
    </row>
    <row r="7" spans="1:13" x14ac:dyDescent="0.35">
      <c r="A7" s="51" t="s">
        <v>36</v>
      </c>
      <c r="B7" s="9">
        <v>1952</v>
      </c>
      <c r="C7" s="9" t="s">
        <v>29</v>
      </c>
      <c r="D7" s="9" t="s">
        <v>1</v>
      </c>
      <c r="E7" s="34">
        <v>0</v>
      </c>
      <c r="F7" s="34">
        <v>1</v>
      </c>
      <c r="G7" s="34">
        <v>7</v>
      </c>
      <c r="H7" s="34">
        <v>8</v>
      </c>
      <c r="I7" s="34">
        <v>8</v>
      </c>
      <c r="J7" s="34">
        <v>0</v>
      </c>
      <c r="K7" s="9">
        <f t="shared" si="0"/>
        <v>24</v>
      </c>
      <c r="L7" s="26">
        <f t="shared" si="1"/>
        <v>73</v>
      </c>
      <c r="M7" s="38"/>
    </row>
    <row r="8" spans="1:13" x14ac:dyDescent="0.35">
      <c r="A8" s="52" t="s">
        <v>98</v>
      </c>
      <c r="B8" s="9">
        <v>1615</v>
      </c>
      <c r="C8" s="9" t="s">
        <v>29</v>
      </c>
      <c r="D8" s="9" t="s">
        <v>1</v>
      </c>
      <c r="E8" s="34">
        <v>0</v>
      </c>
      <c r="F8" s="34">
        <v>3</v>
      </c>
      <c r="G8" s="34">
        <v>4</v>
      </c>
      <c r="H8" s="34">
        <v>8</v>
      </c>
      <c r="I8" s="34">
        <v>7</v>
      </c>
      <c r="J8" s="34">
        <v>2</v>
      </c>
      <c r="K8" s="9">
        <f t="shared" si="0"/>
        <v>24</v>
      </c>
      <c r="L8" s="26">
        <f t="shared" si="1"/>
        <v>69</v>
      </c>
      <c r="M8" s="38"/>
    </row>
    <row r="9" spans="1:13" x14ac:dyDescent="0.35">
      <c r="A9" s="52" t="s">
        <v>126</v>
      </c>
      <c r="B9" s="9">
        <v>1850</v>
      </c>
      <c r="C9" s="11" t="s">
        <v>103</v>
      </c>
      <c r="D9" s="9" t="s">
        <v>1</v>
      </c>
      <c r="E9" s="34">
        <v>0</v>
      </c>
      <c r="F9" s="34">
        <v>5</v>
      </c>
      <c r="G9" s="34">
        <v>6</v>
      </c>
      <c r="H9" s="34">
        <v>4</v>
      </c>
      <c r="I9" s="34">
        <v>3</v>
      </c>
      <c r="J9" s="34">
        <v>6</v>
      </c>
      <c r="K9" s="9">
        <f t="shared" si="0"/>
        <v>24</v>
      </c>
      <c r="L9" s="26">
        <f t="shared" si="1"/>
        <v>67</v>
      </c>
      <c r="M9" s="38"/>
    </row>
    <row r="10" spans="1:13" x14ac:dyDescent="0.35">
      <c r="A10" s="52" t="s">
        <v>90</v>
      </c>
      <c r="B10" s="9">
        <v>1982</v>
      </c>
      <c r="C10" s="11" t="s">
        <v>91</v>
      </c>
      <c r="D10" s="9" t="s">
        <v>1</v>
      </c>
      <c r="E10" s="34">
        <v>0</v>
      </c>
      <c r="F10" s="34">
        <v>0</v>
      </c>
      <c r="G10" s="34">
        <v>4</v>
      </c>
      <c r="H10" s="34">
        <v>10</v>
      </c>
      <c r="I10" s="34">
        <v>9</v>
      </c>
      <c r="J10" s="34">
        <v>1</v>
      </c>
      <c r="K10" s="9">
        <f t="shared" si="0"/>
        <v>24</v>
      </c>
      <c r="L10" s="26">
        <f t="shared" si="1"/>
        <v>64</v>
      </c>
      <c r="M10" s="38"/>
    </row>
    <row r="11" spans="1:13" x14ac:dyDescent="0.35">
      <c r="A11" s="51" t="s">
        <v>102</v>
      </c>
      <c r="B11" s="9">
        <v>1268</v>
      </c>
      <c r="C11" s="9" t="s">
        <v>103</v>
      </c>
      <c r="D11" s="9" t="s">
        <v>1</v>
      </c>
      <c r="E11" s="34">
        <v>1</v>
      </c>
      <c r="F11" s="34">
        <v>1</v>
      </c>
      <c r="G11" s="34">
        <v>2</v>
      </c>
      <c r="H11" s="34">
        <v>4</v>
      </c>
      <c r="I11" s="34">
        <v>14</v>
      </c>
      <c r="J11" s="34">
        <v>2</v>
      </c>
      <c r="K11" s="9">
        <f t="shared" si="0"/>
        <v>24</v>
      </c>
      <c r="L11" s="26">
        <f t="shared" si="1"/>
        <v>58</v>
      </c>
      <c r="M11" s="38"/>
    </row>
    <row r="12" spans="1:13" x14ac:dyDescent="0.35">
      <c r="A12" s="7"/>
      <c r="B12" s="20"/>
      <c r="C12" s="24"/>
      <c r="D12" s="20"/>
      <c r="E12" s="20"/>
      <c r="F12" s="20"/>
      <c r="G12" s="20"/>
      <c r="H12" s="20"/>
      <c r="I12" s="20"/>
      <c r="J12" s="20"/>
      <c r="K12" s="20"/>
      <c r="L12" s="29"/>
    </row>
    <row r="13" spans="1:13" x14ac:dyDescent="0.35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</row>
  </sheetData>
  <autoFilter ref="C1:C13" xr:uid="{00000000-0001-0000-0800-000000000000}"/>
  <sortState xmlns:xlrd2="http://schemas.microsoft.com/office/spreadsheetml/2017/richdata2" ref="A6:L11">
    <sortCondition descending="1" ref="L6:L11"/>
  </sortState>
  <mergeCells count="9">
    <mergeCell ref="A13:L13"/>
    <mergeCell ref="A1:L1"/>
    <mergeCell ref="A2:A3"/>
    <mergeCell ref="B2:B3"/>
    <mergeCell ref="C2:C3"/>
    <mergeCell ref="D2:D3"/>
    <mergeCell ref="E2:J2"/>
    <mergeCell ref="K2:K3"/>
    <mergeCell ref="L2:L3"/>
  </mergeCells>
  <pageMargins left="0.25" right="0.25" top="0.75" bottom="0.75" header="0.3" footer="0.3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PP A</vt:lpstr>
      <vt:lpstr>PP B</vt:lpstr>
      <vt:lpstr>PP OPT</vt:lpstr>
      <vt:lpstr>POCKET</vt:lpstr>
      <vt:lpstr>CARRY</vt:lpstr>
      <vt:lpstr>CARRY OPT</vt:lpstr>
      <vt:lpstr>SP A</vt:lpstr>
      <vt:lpstr>SP B</vt:lpstr>
      <vt:lpstr>SP OPT</vt:lpstr>
      <vt:lpstr>CLASSIC</vt:lpstr>
      <vt:lpstr>NPA MAGNUM</vt:lpstr>
      <vt:lpstr>STD Semi</vt:lpstr>
      <vt:lpstr>600 Match</vt:lpstr>
      <vt:lpstr>1500 Match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RAUTENBACH</dc:creator>
  <cp:lastModifiedBy>Teeps</cp:lastModifiedBy>
  <cp:lastPrinted>2023-08-12T14:42:04Z</cp:lastPrinted>
  <dcterms:created xsi:type="dcterms:W3CDTF">2015-03-30T04:22:58Z</dcterms:created>
  <dcterms:modified xsi:type="dcterms:W3CDTF">2023-08-15T09:54:02Z</dcterms:modified>
</cp:coreProperties>
</file>